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/>
  </bookViews>
  <sheets>
    <sheet name="Plan de buget - 2021" sheetId="1" r:id="rId1"/>
    <sheet name="Programul de investitii" sheetId="2" r:id="rId2"/>
  </sheets>
  <calcPr calcId="162913"/>
</workbook>
</file>

<file path=xl/calcChain.xml><?xml version="1.0" encoding="utf-8"?>
<calcChain xmlns="http://schemas.openxmlformats.org/spreadsheetml/2006/main">
  <c r="C190" i="2" l="1"/>
  <c r="C189" i="2"/>
  <c r="C188" i="2"/>
  <c r="C187" i="2"/>
  <c r="C185" i="2" s="1"/>
  <c r="E186" i="2"/>
  <c r="D186" i="2"/>
  <c r="C186" i="2"/>
  <c r="E185" i="2"/>
  <c r="E183" i="2" s="1"/>
  <c r="E181" i="2" s="1"/>
  <c r="E179" i="2" s="1"/>
  <c r="D185" i="2"/>
  <c r="D183" i="2" s="1"/>
  <c r="D181" i="2" s="1"/>
  <c r="D179" i="2" s="1"/>
  <c r="E184" i="2"/>
  <c r="D184" i="2"/>
  <c r="D182" i="2" s="1"/>
  <c r="D180" i="2" s="1"/>
  <c r="C184" i="2"/>
  <c r="E182" i="2"/>
  <c r="C182" i="2"/>
  <c r="E180" i="2"/>
  <c r="C180" i="2"/>
  <c r="C176" i="2"/>
  <c r="C175" i="2"/>
  <c r="C174" i="2"/>
  <c r="C173" i="2"/>
  <c r="C171" i="2" s="1"/>
  <c r="E172" i="2"/>
  <c r="D172" i="2"/>
  <c r="C172" i="2"/>
  <c r="E171" i="2"/>
  <c r="E169" i="2" s="1"/>
  <c r="E167" i="2" s="1"/>
  <c r="E165" i="2" s="1"/>
  <c r="D171" i="2"/>
  <c r="E170" i="2"/>
  <c r="D170" i="2"/>
  <c r="D168" i="2" s="1"/>
  <c r="D166" i="2" s="1"/>
  <c r="C170" i="2"/>
  <c r="D169" i="2"/>
  <c r="E168" i="2"/>
  <c r="C168" i="2"/>
  <c r="D167" i="2"/>
  <c r="E166" i="2"/>
  <c r="C166" i="2"/>
  <c r="D165" i="2"/>
  <c r="C162" i="2"/>
  <c r="C161" i="2"/>
  <c r="C160" i="2"/>
  <c r="C159" i="2"/>
  <c r="C158" i="2"/>
  <c r="C157" i="2"/>
  <c r="C156" i="2"/>
  <c r="C155" i="2"/>
  <c r="C153" i="2" s="1"/>
  <c r="E154" i="2"/>
  <c r="D154" i="2"/>
  <c r="C154" i="2"/>
  <c r="E153" i="2"/>
  <c r="E151" i="2" s="1"/>
  <c r="E149" i="2" s="1"/>
  <c r="E147" i="2" s="1"/>
  <c r="D153" i="2"/>
  <c r="E152" i="2"/>
  <c r="D152" i="2"/>
  <c r="D150" i="2" s="1"/>
  <c r="D148" i="2" s="1"/>
  <c r="C152" i="2"/>
  <c r="D151" i="2"/>
  <c r="E150" i="2"/>
  <c r="C150" i="2"/>
  <c r="D149" i="2"/>
  <c r="E148" i="2"/>
  <c r="C148" i="2"/>
  <c r="D147" i="2"/>
  <c r="C144" i="2"/>
  <c r="C143" i="2"/>
  <c r="C142" i="2"/>
  <c r="C141" i="2"/>
  <c r="C139" i="2" s="1"/>
  <c r="E140" i="2"/>
  <c r="D140" i="2"/>
  <c r="C140" i="2"/>
  <c r="E139" i="2"/>
  <c r="E137" i="2" s="1"/>
  <c r="E135" i="2" s="1"/>
  <c r="D139" i="2"/>
  <c r="E138" i="2"/>
  <c r="D138" i="2"/>
  <c r="D136" i="2" s="1"/>
  <c r="C138" i="2"/>
  <c r="D137" i="2"/>
  <c r="E136" i="2"/>
  <c r="C136" i="2"/>
  <c r="D135" i="2"/>
  <c r="E134" i="2"/>
  <c r="C134" i="2"/>
  <c r="D133" i="2"/>
  <c r="E130" i="2"/>
  <c r="D130" i="2"/>
  <c r="C130" i="2"/>
  <c r="E129" i="2"/>
  <c r="E100" i="2" s="1"/>
  <c r="D129" i="2"/>
  <c r="E128" i="2"/>
  <c r="D128" i="2"/>
  <c r="D99" i="2" s="1"/>
  <c r="C128" i="2"/>
  <c r="D127" i="2"/>
  <c r="E126" i="2"/>
  <c r="D126" i="2"/>
  <c r="C126" i="2"/>
  <c r="E125" i="2"/>
  <c r="D125" i="2"/>
  <c r="E124" i="2"/>
  <c r="C124" i="2"/>
  <c r="D123" i="2"/>
  <c r="E122" i="2"/>
  <c r="C122" i="2"/>
  <c r="D121" i="2"/>
  <c r="E120" i="2"/>
  <c r="C120" i="2"/>
  <c r="D119" i="2"/>
  <c r="C117" i="2"/>
  <c r="C116" i="2"/>
  <c r="C115" i="2"/>
  <c r="C114" i="2"/>
  <c r="C112" i="2" s="1"/>
  <c r="E113" i="2"/>
  <c r="D113" i="2"/>
  <c r="C113" i="2"/>
  <c r="E112" i="2"/>
  <c r="E110" i="2" s="1"/>
  <c r="D112" i="2"/>
  <c r="E111" i="2"/>
  <c r="D111" i="2"/>
  <c r="D109" i="2" s="1"/>
  <c r="D107" i="2" s="1"/>
  <c r="C111" i="2"/>
  <c r="D110" i="2"/>
  <c r="E109" i="2"/>
  <c r="C109" i="2"/>
  <c r="C107" i="2" s="1"/>
  <c r="D108" i="2"/>
  <c r="E107" i="2"/>
  <c r="D106" i="2"/>
  <c r="E103" i="2"/>
  <c r="D103" i="2"/>
  <c r="C103" i="2"/>
  <c r="E102" i="2"/>
  <c r="D102" i="2"/>
  <c r="E101" i="2"/>
  <c r="D101" i="2"/>
  <c r="C101" i="2"/>
  <c r="D100" i="2"/>
  <c r="E99" i="2"/>
  <c r="C99" i="2"/>
  <c r="D98" i="2"/>
  <c r="E97" i="2"/>
  <c r="D97" i="2"/>
  <c r="D95" i="2" s="1"/>
  <c r="C97" i="2"/>
  <c r="D96" i="2"/>
  <c r="E95" i="2"/>
  <c r="C95" i="2"/>
  <c r="D94" i="2"/>
  <c r="E93" i="2"/>
  <c r="C93" i="2"/>
  <c r="D92" i="2"/>
  <c r="E91" i="2"/>
  <c r="C91" i="2"/>
  <c r="D90" i="2"/>
  <c r="E86" i="2"/>
  <c r="D86" i="2"/>
  <c r="D84" i="2" s="1"/>
  <c r="D82" i="2" s="1"/>
  <c r="C86" i="2"/>
  <c r="E85" i="2"/>
  <c r="D85" i="2"/>
  <c r="E84" i="2"/>
  <c r="C84" i="2"/>
  <c r="E83" i="2"/>
  <c r="E81" i="2" s="1"/>
  <c r="D83" i="2"/>
  <c r="E82" i="2"/>
  <c r="C82" i="2"/>
  <c r="D81" i="2"/>
  <c r="E78" i="2"/>
  <c r="D78" i="2"/>
  <c r="C78" i="2"/>
  <c r="E77" i="2"/>
  <c r="E75" i="2" s="1"/>
  <c r="E73" i="2" s="1"/>
  <c r="D77" i="2"/>
  <c r="E76" i="2"/>
  <c r="D76" i="2"/>
  <c r="D74" i="2" s="1"/>
  <c r="C76" i="2"/>
  <c r="D75" i="2"/>
  <c r="D73" i="2" s="1"/>
  <c r="E74" i="2"/>
  <c r="C74" i="2"/>
  <c r="E70" i="2"/>
  <c r="D70" i="2"/>
  <c r="D60" i="2" s="1"/>
  <c r="D58" i="2" s="1"/>
  <c r="C70" i="2"/>
  <c r="E69" i="2"/>
  <c r="D69" i="2"/>
  <c r="E60" i="2"/>
  <c r="C60" i="2"/>
  <c r="E59" i="2"/>
  <c r="E57" i="2" s="1"/>
  <c r="D59" i="2"/>
  <c r="E58" i="2"/>
  <c r="C58" i="2"/>
  <c r="D57" i="2"/>
  <c r="E54" i="2"/>
  <c r="D54" i="2"/>
  <c r="C54" i="2"/>
  <c r="E53" i="2"/>
  <c r="E51" i="2" s="1"/>
  <c r="E49" i="2" s="1"/>
  <c r="D53" i="2"/>
  <c r="E52" i="2"/>
  <c r="D52" i="2"/>
  <c r="D50" i="2" s="1"/>
  <c r="C52" i="2"/>
  <c r="D51" i="2"/>
  <c r="D49" i="2" s="1"/>
  <c r="E50" i="2"/>
  <c r="C50" i="2"/>
  <c r="E46" i="2"/>
  <c r="D46" i="2"/>
  <c r="D44" i="2" s="1"/>
  <c r="D42" i="2" s="1"/>
  <c r="C46" i="2"/>
  <c r="D45" i="2"/>
  <c r="D43" i="2" s="1"/>
  <c r="D41" i="2" s="1"/>
  <c r="E44" i="2"/>
  <c r="C44" i="2"/>
  <c r="C42" i="2" s="1"/>
  <c r="E42" i="2"/>
  <c r="E38" i="2"/>
  <c r="D38" i="2"/>
  <c r="C38" i="2"/>
  <c r="D37" i="2"/>
  <c r="E36" i="2"/>
  <c r="D36" i="2"/>
  <c r="D34" i="2" s="1"/>
  <c r="C36" i="2"/>
  <c r="D35" i="2"/>
  <c r="E34" i="2"/>
  <c r="C34" i="2"/>
  <c r="D33" i="2"/>
  <c r="E30" i="2"/>
  <c r="C30" i="2"/>
  <c r="D29" i="2"/>
  <c r="E20" i="2"/>
  <c r="C20" i="2"/>
  <c r="D19" i="2"/>
  <c r="E18" i="2"/>
  <c r="C18" i="2"/>
  <c r="D17" i="2"/>
  <c r="D134" i="2" l="1"/>
  <c r="D124" i="2"/>
  <c r="D122" i="2" s="1"/>
  <c r="D120" i="2" s="1"/>
  <c r="E108" i="2"/>
  <c r="E106" i="2" s="1"/>
  <c r="E37" i="2"/>
  <c r="E35" i="2" s="1"/>
  <c r="E33" i="2" s="1"/>
  <c r="C151" i="2"/>
  <c r="C149" i="2" s="1"/>
  <c r="C147" i="2" s="1"/>
  <c r="C69" i="2"/>
  <c r="C59" i="2" s="1"/>
  <c r="C57" i="2" s="1"/>
  <c r="D93" i="2"/>
  <c r="D91" i="2" s="1"/>
  <c r="D30" i="2"/>
  <c r="D20" i="2" s="1"/>
  <c r="D18" i="2" s="1"/>
  <c r="C110" i="2"/>
  <c r="C129" i="2"/>
  <c r="C100" i="2" s="1"/>
  <c r="C77" i="2"/>
  <c r="C75" i="2" s="1"/>
  <c r="C73" i="2" s="1"/>
  <c r="C169" i="2"/>
  <c r="C167" i="2" s="1"/>
  <c r="C165" i="2" s="1"/>
  <c r="C102" i="2"/>
  <c r="C183" i="2"/>
  <c r="C181" i="2" s="1"/>
  <c r="C179" i="2" s="1"/>
  <c r="C85" i="2"/>
  <c r="C83" i="2" s="1"/>
  <c r="C81" i="2" s="1"/>
  <c r="E133" i="2"/>
  <c r="E123" i="2"/>
  <c r="E121" i="2" s="1"/>
  <c r="E119" i="2" s="1"/>
  <c r="C125" i="2"/>
  <c r="C96" i="2" s="1"/>
  <c r="C94" i="2" s="1"/>
  <c r="C53" i="2"/>
  <c r="C137" i="2"/>
  <c r="C135" i="2" s="1"/>
  <c r="C127" i="2"/>
  <c r="C98" i="2" s="1"/>
  <c r="E45" i="2"/>
  <c r="E43" i="2" s="1"/>
  <c r="E41" i="2" s="1"/>
  <c r="E96" i="2"/>
  <c r="E127" i="2"/>
  <c r="E98" i="2" s="1"/>
  <c r="C92" i="2" l="1"/>
  <c r="C90" i="2" s="1"/>
  <c r="C29" i="2"/>
  <c r="C19" i="2" s="1"/>
  <c r="C17" i="2" s="1"/>
  <c r="C108" i="2"/>
  <c r="C106" i="2" s="1"/>
  <c r="C37" i="2"/>
  <c r="C35" i="2" s="1"/>
  <c r="C33" i="2" s="1"/>
  <c r="C133" i="2"/>
  <c r="C123" i="2"/>
  <c r="C121" i="2" s="1"/>
  <c r="C119" i="2" s="1"/>
  <c r="E94" i="2"/>
  <c r="C51" i="2"/>
  <c r="C49" i="2" s="1"/>
  <c r="C45" i="2"/>
  <c r="C43" i="2" s="1"/>
  <c r="C41" i="2" s="1"/>
  <c r="E92" i="2" l="1"/>
  <c r="E90" i="2" s="1"/>
  <c r="E29" i="2"/>
  <c r="E19" i="2" s="1"/>
  <c r="E17" i="2" s="1"/>
</calcChain>
</file>

<file path=xl/sharedStrings.xml><?xml version="1.0" encoding="utf-8"?>
<sst xmlns="http://schemas.openxmlformats.org/spreadsheetml/2006/main" count="565" uniqueCount="112">
  <si>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</si>
  <si>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</si>
  <si>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</si>
  <si>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</si>
  <si>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</si>
  <si>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</si>
  <si>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</si>
  <si>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</si>
  <si>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</si>
  <si>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</si>
  <si>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</si>
  <si>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</si>
  <si>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</si>
  <si>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</si>
  <si>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4433872</t>
  </si>
  <si>
    <t>Administratia Strazilor</t>
  </si>
  <si>
    <t>Trezorerie operativa Sector 1</t>
  </si>
  <si>
    <t>Alte Unitati</t>
  </si>
  <si>
    <t>A</t>
  </si>
  <si>
    <t/>
  </si>
  <si>
    <t>70.06.00</t>
  </si>
  <si>
    <t>20.30.30</t>
  </si>
  <si>
    <t>74.05.01</t>
  </si>
  <si>
    <t>20.01.30</t>
  </si>
  <si>
    <t>84.03.03</t>
  </si>
  <si>
    <t>10.01.01</t>
  </si>
  <si>
    <t>10.01.05</t>
  </si>
  <si>
    <t>10.01.17</t>
  </si>
  <si>
    <t>10.01.30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</si>
  <si>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</si>
  <si>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</si>
  <si>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</si>
  <si>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</si>
  <si>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</si>
  <si>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</si>
  <si>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</si>
  <si>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</si>
  <si>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</si>
  <si>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20.02.00</t>
  </si>
  <si>
    <t>20.05.01</t>
  </si>
  <si>
    <t>20.05.30</t>
  </si>
  <si>
    <t>20.12.00</t>
  </si>
  <si>
    <t>20.13.00</t>
  </si>
  <si>
    <t>20.14.00</t>
  </si>
  <si>
    <t>20.25.00</t>
  </si>
  <si>
    <t>20.30.01</t>
  </si>
  <si>
    <t>20.30.04</t>
  </si>
  <si>
    <t>57.02.01</t>
  </si>
  <si>
    <t>59.17.00</t>
  </si>
  <si>
    <t>59.40.00</t>
  </si>
  <si>
    <t>71.01.01</t>
  </si>
  <si>
    <t>71.01.02</t>
  </si>
  <si>
    <t>71.01.30</t>
  </si>
  <si>
    <t>71.03.00</t>
  </si>
  <si>
    <t>MUNICIPIUL BUCUREȘTI</t>
  </si>
  <si>
    <t>HCGMB Nr.................</t>
  </si>
  <si>
    <t>ADMINISTRAȚIA STRĂZILOR</t>
  </si>
  <si>
    <t>Anexa nr. 2.44-1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</si>
  <si>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</si>
  <si>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</si>
  <si>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</si>
  <si>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</si>
  <si>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</si>
  <si>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CAPITOL/84.02</t>
  </si>
  <si>
    <t>I/II</t>
  </si>
  <si>
    <t>TOTAL</t>
  </si>
  <si>
    <t>Realizat cumulat la 31.12.2020</t>
  </si>
  <si>
    <t>PREVEDERI
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</si>
  <si>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</si>
  <si>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</si>
  <si>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</si>
  <si>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</si>
  <si>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</si>
  <si>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</si>
  <si>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</si>
  <si>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</si>
  <si>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</si>
  <si>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</si>
  <si>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</si>
  <si>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 xml:space="preserve">58 Proiecte cu finantare din fonduri externe nerambursabile </t>
  </si>
  <si>
    <t>aferente cadrului financiar 2014-2020</t>
  </si>
  <si>
    <t>71 Active nefinanciare</t>
  </si>
  <si>
    <t>din care:</t>
  </si>
  <si>
    <t>A. Obiective (proiecte) de investiţii în continuare</t>
  </si>
  <si>
    <t>TOTAL GENERAL</t>
  </si>
  <si>
    <t xml:space="preserve">C. Alte cheltuieli de investiţii </t>
  </si>
  <si>
    <t>b. dotari independente</t>
  </si>
  <si>
    <t>c. cheltuieli aferente studiilor de fezabilitate si alte studii</t>
  </si>
  <si>
    <t>e. alte cheltuieli asimilate investitiilor</t>
  </si>
  <si>
    <t>Reparații capitale aferente activelor fixe</t>
  </si>
  <si>
    <t>CAPITOL 84,02 Transporturi</t>
  </si>
  <si>
    <t>SUBCAPITOL 84.02.03.03 Străzi</t>
  </si>
  <si>
    <t>71.01.01 Construcții</t>
  </si>
  <si>
    <t>71.01.02 Masini echipamente si mijloace de transport</t>
  </si>
  <si>
    <t>71.01.30 Alte active fixe</t>
  </si>
  <si>
    <t>71.03 Reparații capitale</t>
  </si>
  <si>
    <t>A. Obiective de investitii in continuare</t>
  </si>
  <si>
    <t>Executie si modernizare intersectii semaforizate HCGMB 40/2018</t>
  </si>
  <si>
    <t>Reabilitare sistem rutier HCGMB 41/2018</t>
  </si>
  <si>
    <t>C.Alte cheltuieli de investitii, din care:</t>
  </si>
  <si>
    <t xml:space="preserve">b. Dotari independente </t>
  </si>
  <si>
    <t>Mașină marcaj, cantit. - 1 buc., preț unitar = 175 mii lei</t>
  </si>
  <si>
    <t>UPS, cantit. - 1 buc., preț unitar = 70mii lei</t>
  </si>
  <si>
    <t>c.Cheltuieli pentru elaborarea studiilor de prefezabilitate, fezabilitate si altor studii aferente obiectivelor de investitii</t>
  </si>
  <si>
    <t>Studii fezabilitate</t>
  </si>
  <si>
    <t xml:space="preserve">Expertize si DALI </t>
  </si>
  <si>
    <t xml:space="preserve">Proiectare </t>
  </si>
  <si>
    <t>Studii trafic</t>
  </si>
  <si>
    <t>Consultanta, asistenta tehnica si alte taxe aferente obiectivelor de investiții</t>
  </si>
  <si>
    <t>Soft control intern managerial</t>
  </si>
  <si>
    <t>Modernizare si consolidare Pasaj denivelat Pod Grant HCGMB 604/2018</t>
  </si>
  <si>
    <t>Reabilitare poduri și pasaje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</si>
</sst>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7" borderId="0" applyNumberFormat="0" applyBorder="0" applyAlignment="0" applyProtection="0"/>
    <xf numFmtId="0" fontId="7" fillId="0" borderId="0"/>
  </cellStyleXfs>
  <cellXfs count="174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Fill="1" applyAlignment="1">
      <alignment horizontal="center"/>
    </xf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0" xfId="1" quotePrefix="1" applyFont="1" applyFill="1" applyBorder="1" applyAlignment="1">
      <alignment horizontal="center"/>
    </xf>
    <xf numFmtId="3" fontId="2" fillId="0" borderId="0" xfId="1" applyNumberFormat="1" applyFont="1" applyFill="1" applyAlignment="1"/>
    <xf numFmtId="4" fontId="2" fillId="0" borderId="0" xfId="1" applyNumberFormat="1" applyFont="1" applyFill="1"/>
    <xf numFmtId="0" fontId="3" fillId="0" borderId="0" xfId="1" applyFont="1" applyFill="1" applyAlignment="1">
      <alignment horizontal="center"/>
    </xf>
    <xf numFmtId="4" fontId="3" fillId="0" borderId="0" xfId="1" applyNumberFormat="1" applyFont="1" applyFill="1" applyAlignment="1">
      <alignment horizontal="center"/>
    </xf>
    <xf numFmtId="0" fontId="2" fillId="0" borderId="0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/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/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6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7" xfId="1" applyFont="1" applyFill="1" applyBorder="1"/>
    <xf numFmtId="0" fontId="3" fillId="0" borderId="8" xfId="1" applyFont="1" applyFill="1" applyBorder="1" applyAlignment="1">
      <alignment horizontal="center"/>
    </xf>
    <xf numFmtId="4" fontId="3" fillId="0" borderId="7" xfId="1" applyNumberFormat="1" applyFont="1" applyFill="1" applyBorder="1"/>
    <xf numFmtId="0" fontId="4" fillId="0" borderId="3" xfId="1" applyFont="1" applyFill="1" applyBorder="1"/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4" fontId="3" fillId="0" borderId="4" xfId="1" applyNumberFormat="1" applyFont="1" applyFill="1" applyBorder="1"/>
    <xf numFmtId="0" fontId="5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/>
    <xf numFmtId="0" fontId="3" fillId="0" borderId="9" xfId="1" applyFont="1" applyFill="1" applyBorder="1"/>
    <xf numFmtId="0" fontId="5" fillId="0" borderId="3" xfId="1" applyFont="1" applyFill="1" applyBorder="1"/>
    <xf numFmtId="0" fontId="3" fillId="0" borderId="2" xfId="1" applyFont="1" applyFill="1" applyBorder="1"/>
    <xf numFmtId="4" fontId="3" fillId="0" borderId="2" xfId="1" applyNumberFormat="1" applyFont="1" applyFill="1" applyBorder="1"/>
    <xf numFmtId="0" fontId="5" fillId="0" borderId="4" xfId="1" applyFont="1" applyFill="1" applyBorder="1"/>
    <xf numFmtId="0" fontId="3" fillId="0" borderId="4" xfId="1" applyFont="1" applyFill="1" applyBorder="1"/>
    <xf numFmtId="0" fontId="4" fillId="0" borderId="2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/>
    </xf>
    <xf numFmtId="4" fontId="2" fillId="0" borderId="3" xfId="1" applyNumberFormat="1" applyFont="1" applyFill="1" applyBorder="1"/>
    <xf numFmtId="0" fontId="4" fillId="0" borderId="13" xfId="1" applyFont="1" applyFill="1" applyBorder="1"/>
    <xf numFmtId="0" fontId="3" fillId="0" borderId="13" xfId="1" applyFont="1" applyFill="1" applyBorder="1" applyAlignment="1">
      <alignment horizontal="center"/>
    </xf>
    <xf numFmtId="4" fontId="3" fillId="0" borderId="13" xfId="1" applyNumberFormat="1" applyFont="1" applyFill="1" applyBorder="1"/>
    <xf numFmtId="4" fontId="3" fillId="0" borderId="14" xfId="1" applyNumberFormat="1" applyFont="1" applyFill="1" applyBorder="1"/>
    <xf numFmtId="4" fontId="3" fillId="0" borderId="6" xfId="1" applyNumberFormat="1" applyFont="1" applyFill="1" applyBorder="1"/>
    <xf numFmtId="4" fontId="2" fillId="0" borderId="2" xfId="1" applyNumberFormat="1" applyFont="1" applyFill="1" applyBorder="1"/>
    <xf numFmtId="0" fontId="2" fillId="0" borderId="0" xfId="0" applyFont="1" applyFill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4" fontId="2" fillId="0" borderId="7" xfId="0" applyNumberFormat="1" applyFont="1" applyFill="1" applyBorder="1"/>
    <xf numFmtId="0" fontId="4" fillId="0" borderId="3" xfId="0" applyFont="1" applyFill="1" applyBorder="1"/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2" fillId="0" borderId="4" xfId="0" applyFont="1" applyFill="1" applyBorder="1"/>
    <xf numFmtId="0" fontId="3" fillId="0" borderId="4" xfId="0" applyFont="1" applyFill="1" applyBorder="1" applyAlignment="1">
      <alignment horizontal="center"/>
    </xf>
    <xf numFmtId="4" fontId="3" fillId="0" borderId="4" xfId="0" applyNumberFormat="1" applyFont="1" applyFill="1" applyBorder="1"/>
    <xf numFmtId="0" fontId="5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2" fillId="0" borderId="4" xfId="0" applyNumberFormat="1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4" fontId="2" fillId="0" borderId="2" xfId="0" applyNumberFormat="1" applyFont="1" applyFill="1" applyBorder="1"/>
    <xf numFmtId="0" fontId="5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/>
    <xf numFmtId="0" fontId="4" fillId="0" borderId="3" xfId="1" applyFont="1" applyFill="1" applyBorder="1" applyAlignment="1">
      <alignment horizontal="left"/>
    </xf>
    <xf numFmtId="0" fontId="3" fillId="0" borderId="15" xfId="1" applyFont="1" applyFill="1" applyBorder="1" applyAlignment="1">
      <alignment horizontal="center"/>
    </xf>
    <xf numFmtId="0" fontId="3" fillId="0" borderId="15" xfId="1" applyFont="1" applyFill="1" applyBorder="1"/>
    <xf numFmtId="0" fontId="3" fillId="0" borderId="16" xfId="1" applyFont="1" applyFill="1" applyBorder="1" applyAlignment="1">
      <alignment horizontal="left" wrapText="1"/>
    </xf>
    <xf numFmtId="0" fontId="2" fillId="0" borderId="16" xfId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right"/>
    </xf>
    <xf numFmtId="0" fontId="2" fillId="0" borderId="15" xfId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6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17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4" fontId="2" fillId="0" borderId="7" xfId="1" applyNumberFormat="1" applyFont="1" applyFill="1" applyBorder="1"/>
    <xf numFmtId="0" fontId="2" fillId="0" borderId="15" xfId="1" applyFont="1" applyFill="1" applyBorder="1"/>
    <xf numFmtId="4" fontId="2" fillId="0" borderId="4" xfId="1" applyNumberFormat="1" applyFont="1" applyFill="1" applyBorder="1"/>
    <xf numFmtId="0" fontId="2" fillId="0" borderId="2" xfId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wrapText="1"/>
    </xf>
    <xf numFmtId="0" fontId="2" fillId="0" borderId="16" xfId="1" applyFont="1" applyFill="1" applyBorder="1" applyAlignment="1">
      <alignment horizontal="left" wrapText="1"/>
    </xf>
    <xf numFmtId="0" fontId="2" fillId="0" borderId="2" xfId="0" applyFont="1" applyFill="1" applyBorder="1"/>
    <xf numFmtId="0" fontId="2" fillId="0" borderId="16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0" fontId="3" fillId="0" borderId="7" xfId="1" applyFont="1" applyFill="1" applyBorder="1"/>
    <xf numFmtId="3" fontId="2" fillId="0" borderId="16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/>
    </xf>
    <xf numFmtId="4" fontId="2" fillId="0" borderId="4" xfId="2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4" fontId="2" fillId="0" borderId="3" xfId="2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4" fontId="2" fillId="0" borderId="3" xfId="3" applyNumberFormat="1" applyFont="1" applyFill="1" applyBorder="1" applyAlignment="1"/>
    <xf numFmtId="0" fontId="2" fillId="0" borderId="0" xfId="0" applyFont="1" applyFill="1" applyAlignment="1">
      <alignment wrapText="1"/>
    </xf>
    <xf numFmtId="4" fontId="2" fillId="0" borderId="0" xfId="0" applyNumberFormat="1" applyFont="1" applyFill="1"/>
    <xf numFmtId="0" fontId="2" fillId="0" borderId="4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4" fontId="2" fillId="0" borderId="4" xfId="3" applyNumberFormat="1" applyFont="1" applyFill="1" applyBorder="1" applyAlignment="1"/>
    <xf numFmtId="0" fontId="3" fillId="0" borderId="0" xfId="0" applyFont="1" applyFill="1"/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3" fontId="3" fillId="6" borderId="10" xfId="0" applyNumberFormat="1" applyFont="1" applyFill="1" applyBorder="1" applyAlignment="1">
      <alignment horizontal="left"/>
    </xf>
    <xf numFmtId="3" fontId="3" fillId="6" borderId="11" xfId="0" applyNumberFormat="1" applyFont="1" applyFill="1" applyBorder="1" applyAlignment="1">
      <alignment horizontal="left"/>
    </xf>
    <xf numFmtId="3" fontId="3" fillId="6" borderId="12" xfId="0" applyNumberFormat="1" applyFont="1" applyFill="1" applyBorder="1" applyAlignment="1">
      <alignment horizontal="left"/>
    </xf>
    <xf numFmtId="3" fontId="2" fillId="0" borderId="5" xfId="1" applyNumberFormat="1" applyFont="1" applyFill="1" applyBorder="1" applyAlignment="1">
      <alignment horizontal="left" vertical="top" wrapText="1"/>
    </xf>
    <xf numFmtId="3" fontId="3" fillId="5" borderId="10" xfId="1" applyNumberFormat="1" applyFont="1" applyFill="1" applyBorder="1" applyAlignment="1">
      <alignment horizontal="left" wrapText="1"/>
    </xf>
    <xf numFmtId="3" fontId="3" fillId="5" borderId="11" xfId="1" applyNumberFormat="1" applyFont="1" applyFill="1" applyBorder="1" applyAlignment="1">
      <alignment horizontal="left" wrapText="1"/>
    </xf>
    <xf numFmtId="3" fontId="3" fillId="5" borderId="12" xfId="1" applyNumberFormat="1" applyFont="1" applyFill="1" applyBorder="1" applyAlignment="1">
      <alignment horizontal="left" wrapText="1"/>
    </xf>
    <xf numFmtId="3" fontId="3" fillId="6" borderId="10" xfId="1" applyNumberFormat="1" applyFont="1" applyFill="1" applyBorder="1" applyAlignment="1">
      <alignment horizontal="left"/>
    </xf>
    <xf numFmtId="3" fontId="3" fillId="6" borderId="11" xfId="1" applyNumberFormat="1" applyFont="1" applyFill="1" applyBorder="1" applyAlignment="1">
      <alignment horizontal="left"/>
    </xf>
    <xf numFmtId="3" fontId="3" fillId="6" borderId="12" xfId="1" applyNumberFormat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3" fontId="3" fillId="6" borderId="10" xfId="1" applyNumberFormat="1" applyFont="1" applyFill="1" applyBorder="1" applyAlignment="1">
      <alignment horizontal="left" wrapText="1"/>
    </xf>
    <xf numFmtId="3" fontId="3" fillId="6" borderId="11" xfId="1" applyNumberFormat="1" applyFont="1" applyFill="1" applyBorder="1" applyAlignment="1">
      <alignment horizontal="left" wrapText="1"/>
    </xf>
    <xf numFmtId="3" fontId="3" fillId="6" borderId="12" xfId="1" applyNumberFormat="1" applyFont="1" applyFill="1" applyBorder="1" applyAlignment="1">
      <alignment horizontal="left" wrapText="1"/>
    </xf>
    <xf numFmtId="0" fontId="3" fillId="4" borderId="10" xfId="1" applyFont="1" applyFill="1" applyBorder="1" applyAlignment="1">
      <alignment horizontal="left"/>
    </xf>
    <xf numFmtId="0" fontId="3" fillId="4" borderId="11" xfId="1" applyFont="1" applyFill="1" applyBorder="1" applyAlignment="1">
      <alignment horizontal="left"/>
    </xf>
    <xf numFmtId="0" fontId="3" fillId="4" borderId="12" xfId="1" applyFont="1" applyFill="1" applyBorder="1" applyAlignment="1">
      <alignment horizontal="left"/>
    </xf>
    <xf numFmtId="0" fontId="3" fillId="5" borderId="10" xfId="1" applyFont="1" applyFill="1" applyBorder="1" applyAlignment="1">
      <alignment horizontal="left"/>
    </xf>
    <xf numFmtId="0" fontId="3" fillId="5" borderId="11" xfId="1" applyFont="1" applyFill="1" applyBorder="1" applyAlignment="1">
      <alignment horizontal="left"/>
    </xf>
    <xf numFmtId="0" fontId="3" fillId="5" borderId="12" xfId="1" applyFont="1" applyFill="1" applyBorder="1" applyAlignment="1">
      <alignment horizontal="left"/>
    </xf>
    <xf numFmtId="3" fontId="2" fillId="0" borderId="2" xfId="1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3" borderId="10" xfId="1" applyFont="1" applyFill="1" applyBorder="1" applyAlignment="1">
      <alignment horizontal="left"/>
    </xf>
    <xf numFmtId="0" fontId="3" fillId="3" borderId="11" xfId="1" applyFont="1" applyFill="1" applyBorder="1" applyAlignment="1">
      <alignment horizontal="left"/>
    </xf>
    <xf numFmtId="0" fontId="3" fillId="3" borderId="12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3" fillId="2" borderId="11" xfId="1" applyFont="1" applyFill="1" applyBorder="1" applyAlignment="1">
      <alignment horizontal="left"/>
    </xf>
    <xf numFmtId="0" fontId="3" fillId="2" borderId="12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</cellXfs>
  <cellStyles count="4">
    <cellStyle name="Bun 3" xfId="2"/>
    <cellStyle name="Normal" xfId="0" builtinId="0"/>
    <cellStyle name="Normal 4" xfId="3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O35"/>
  <sheetViews>
    <sheetView tabSelected="1" workbookViewId="0">
      <selection activeCell="J26" sqref="J26"/>
    </sheetView>
  </sheetViews>
  <sheetFormatPr defaultRowHeight="15.75" x14ac:dyDescent="0.25"/>
  <cols>
    <col min="2" max="2" width="20.375" customWidth="1"/>
    <col min="9" max="9" width="12.625" customWidth="1"/>
    <col min="10" max="10" width="14.75" customWidth="1"/>
    <col min="11" max="11" width="13.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1">
        <v>6000000</v>
      </c>
      <c r="J2" s="1">
        <v>0</v>
      </c>
      <c r="K2" s="1">
        <v>6000000</v>
      </c>
      <c r="L2" s="1">
        <v>0</v>
      </c>
      <c r="M2" s="1">
        <v>0</v>
      </c>
      <c r="N2" s="1">
        <v>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22</v>
      </c>
      <c r="H3" t="s">
        <v>23</v>
      </c>
      <c r="I3" s="1">
        <v>1200000</v>
      </c>
      <c r="J3" s="1">
        <v>0</v>
      </c>
      <c r="K3" s="1">
        <v>1200000</v>
      </c>
      <c r="L3" s="1">
        <v>0</v>
      </c>
      <c r="M3" s="1">
        <v>0</v>
      </c>
      <c r="N3" s="1">
        <v>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24</v>
      </c>
      <c r="H4" t="s">
        <v>25</v>
      </c>
      <c r="I4" s="1">
        <v>19204000</v>
      </c>
      <c r="J4" s="1">
        <v>0</v>
      </c>
      <c r="K4" s="1">
        <v>19204000</v>
      </c>
      <c r="L4" s="1">
        <v>0</v>
      </c>
      <c r="M4" s="1">
        <v>0</v>
      </c>
      <c r="N4" s="1">
        <v>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24</v>
      </c>
      <c r="H5" t="s">
        <v>26</v>
      </c>
      <c r="I5" s="1">
        <v>1620000</v>
      </c>
      <c r="J5" s="1">
        <v>0</v>
      </c>
      <c r="K5" s="1">
        <v>1620000</v>
      </c>
      <c r="L5" s="1">
        <v>0</v>
      </c>
      <c r="M5" s="1">
        <v>0</v>
      </c>
      <c r="N5" s="1">
        <v>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24</v>
      </c>
      <c r="H6" t="s">
        <v>27</v>
      </c>
      <c r="I6" s="1">
        <v>1200000</v>
      </c>
      <c r="J6" s="1">
        <v>0</v>
      </c>
      <c r="K6" s="1">
        <v>1200000</v>
      </c>
      <c r="L6" s="1">
        <v>0</v>
      </c>
      <c r="M6" s="1">
        <v>0</v>
      </c>
      <c r="N6" s="1">
        <v>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24</v>
      </c>
      <c r="H7" t="s">
        <v>28</v>
      </c>
      <c r="I7" s="1">
        <v>360000</v>
      </c>
      <c r="J7" s="1">
        <v>0</v>
      </c>
      <c r="K7" s="1">
        <v>360000</v>
      </c>
      <c r="L7" s="1">
        <v>0</v>
      </c>
      <c r="M7" s="1">
        <v>0</v>
      </c>
      <c r="N7" s="1">
        <v>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24</v>
      </c>
      <c r="H8" t="s">
        <v>29</v>
      </c>
      <c r="I8" s="1">
        <v>570000</v>
      </c>
      <c r="J8" s="1">
        <v>0</v>
      </c>
      <c r="K8" s="1">
        <v>570000</v>
      </c>
      <c r="L8" s="1">
        <v>0</v>
      </c>
      <c r="M8" s="1">
        <v>0</v>
      </c>
      <c r="N8" s="1">
        <v>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24</v>
      </c>
      <c r="H9" t="s">
        <v>30</v>
      </c>
      <c r="I9" s="1">
        <v>50000</v>
      </c>
      <c r="J9" s="1">
        <v>0</v>
      </c>
      <c r="K9" s="1">
        <v>50000</v>
      </c>
      <c r="L9" s="1">
        <v>0</v>
      </c>
      <c r="M9" s="1">
        <v>0</v>
      </c>
      <c r="N9" s="1">
        <v>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24</v>
      </c>
      <c r="H10" t="s">
        <v>31</v>
      </c>
      <c r="I10" s="1">
        <v>5000</v>
      </c>
      <c r="J10" s="1">
        <v>0</v>
      </c>
      <c r="K10" s="1">
        <v>5000</v>
      </c>
      <c r="L10" s="1">
        <v>0</v>
      </c>
      <c r="M10" s="1">
        <v>0</v>
      </c>
      <c r="N10" s="1">
        <v>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24</v>
      </c>
      <c r="H11" t="s">
        <v>32</v>
      </c>
      <c r="I11" s="1">
        <v>500000</v>
      </c>
      <c r="J11" s="1">
        <v>0</v>
      </c>
      <c r="K11" s="1">
        <v>500000</v>
      </c>
      <c r="L11" s="1">
        <v>0</v>
      </c>
      <c r="M11" s="1">
        <v>0</v>
      </c>
      <c r="N11" s="1">
        <v>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24</v>
      </c>
      <c r="H12" t="s">
        <v>33</v>
      </c>
      <c r="I12" s="1">
        <v>150000</v>
      </c>
      <c r="J12" s="1">
        <v>0</v>
      </c>
      <c r="K12" s="1">
        <v>150000</v>
      </c>
      <c r="L12" s="1">
        <v>0</v>
      </c>
      <c r="M12" s="1">
        <v>0</v>
      </c>
      <c r="N12" s="1">
        <v>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24</v>
      </c>
      <c r="H13" t="s">
        <v>34</v>
      </c>
      <c r="I13" s="1">
        <v>600000</v>
      </c>
      <c r="J13" s="1">
        <v>0</v>
      </c>
      <c r="K13" s="1">
        <v>600000</v>
      </c>
      <c r="L13" s="1">
        <v>0</v>
      </c>
      <c r="M13" s="1">
        <v>0</v>
      </c>
      <c r="N13" s="1">
        <v>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24</v>
      </c>
      <c r="H14" t="s">
        <v>35</v>
      </c>
      <c r="I14" s="1">
        <v>70000</v>
      </c>
      <c r="J14" s="1">
        <v>0</v>
      </c>
      <c r="K14" s="1">
        <v>70000</v>
      </c>
      <c r="L14" s="1">
        <v>0</v>
      </c>
      <c r="M14" s="1">
        <v>0</v>
      </c>
      <c r="N14" s="1">
        <v>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24</v>
      </c>
      <c r="H15" t="s">
        <v>36</v>
      </c>
      <c r="I15" s="1">
        <v>150000</v>
      </c>
      <c r="J15" s="1">
        <v>0</v>
      </c>
      <c r="K15" s="1">
        <v>150000</v>
      </c>
      <c r="L15" s="1">
        <v>0</v>
      </c>
      <c r="M15" s="1">
        <v>0</v>
      </c>
      <c r="N15" s="1">
        <v>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24</v>
      </c>
      <c r="H16" t="s">
        <v>37</v>
      </c>
      <c r="I16" s="1">
        <v>13000000</v>
      </c>
      <c r="J16" s="1">
        <v>0</v>
      </c>
      <c r="K16" s="1">
        <v>13000000</v>
      </c>
      <c r="L16" s="1">
        <v>0</v>
      </c>
      <c r="M16" s="1">
        <v>0</v>
      </c>
      <c r="N16" s="1">
        <v>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24</v>
      </c>
      <c r="H17" t="s">
        <v>23</v>
      </c>
      <c r="I17" s="1">
        <v>120000</v>
      </c>
      <c r="J17" s="1">
        <v>0</v>
      </c>
      <c r="K17" s="1">
        <v>120000</v>
      </c>
      <c r="L17" s="1">
        <v>0</v>
      </c>
      <c r="M17" s="1">
        <v>0</v>
      </c>
      <c r="N17" s="1">
        <v>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24</v>
      </c>
      <c r="H18" t="s">
        <v>38</v>
      </c>
      <c r="I18" s="1">
        <v>53962000</v>
      </c>
      <c r="J18" s="1">
        <v>10830000</v>
      </c>
      <c r="K18" s="1">
        <v>53962000</v>
      </c>
      <c r="L18" s="1">
        <v>0</v>
      </c>
      <c r="M18" s="1">
        <v>0</v>
      </c>
      <c r="N18" s="1">
        <v>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24</v>
      </c>
      <c r="H19" t="s">
        <v>39</v>
      </c>
      <c r="I19" s="1">
        <v>150000</v>
      </c>
      <c r="J19" s="1">
        <v>0</v>
      </c>
      <c r="K19" s="1">
        <v>150000</v>
      </c>
      <c r="L19" s="1">
        <v>0</v>
      </c>
      <c r="M19" s="1">
        <v>0</v>
      </c>
      <c r="N19" s="1">
        <v>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24</v>
      </c>
      <c r="H20" t="s">
        <v>40</v>
      </c>
      <c r="I20" s="1">
        <v>200000</v>
      </c>
      <c r="J20" s="1">
        <v>0</v>
      </c>
      <c r="K20" s="1">
        <v>200000</v>
      </c>
      <c r="L20" s="1">
        <v>0</v>
      </c>
      <c r="M20" s="1">
        <v>0</v>
      </c>
      <c r="N20" s="1">
        <v>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24</v>
      </c>
      <c r="H21" t="s">
        <v>41</v>
      </c>
      <c r="I21" s="1">
        <v>300000</v>
      </c>
      <c r="J21" s="1">
        <v>0</v>
      </c>
      <c r="K21" s="1">
        <v>300000</v>
      </c>
      <c r="L21" s="1">
        <v>0</v>
      </c>
      <c r="M21" s="1">
        <v>0</v>
      </c>
      <c r="N21" s="1">
        <v>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24</v>
      </c>
      <c r="H22" t="s">
        <v>42</v>
      </c>
      <c r="I22" s="1">
        <v>2000</v>
      </c>
      <c r="J22" s="1">
        <v>0</v>
      </c>
      <c r="K22" s="1">
        <v>2000</v>
      </c>
      <c r="L22" s="1">
        <v>0</v>
      </c>
      <c r="M22" s="1">
        <v>0</v>
      </c>
      <c r="N22" s="1">
        <v>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24</v>
      </c>
      <c r="H23" t="s">
        <v>43</v>
      </c>
      <c r="I23" s="1">
        <v>400000</v>
      </c>
      <c r="J23" s="1">
        <v>0</v>
      </c>
      <c r="K23" s="1">
        <v>400000</v>
      </c>
      <c r="L23" s="1">
        <v>0</v>
      </c>
      <c r="M23" s="1">
        <v>0</v>
      </c>
      <c r="N23" s="1">
        <v>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24</v>
      </c>
      <c r="H24" t="s">
        <v>44</v>
      </c>
      <c r="I24" s="1">
        <v>2000</v>
      </c>
      <c r="J24" s="1">
        <v>0</v>
      </c>
      <c r="K24" s="1">
        <v>2000</v>
      </c>
      <c r="L24" s="1">
        <v>0</v>
      </c>
      <c r="M24" s="1">
        <v>0</v>
      </c>
      <c r="N24" s="1">
        <v>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24</v>
      </c>
      <c r="H25" t="s">
        <v>45</v>
      </c>
      <c r="I25" s="1">
        <v>1000</v>
      </c>
      <c r="J25" s="1">
        <v>0</v>
      </c>
      <c r="K25" s="1">
        <v>1000</v>
      </c>
      <c r="L25" s="1">
        <v>0</v>
      </c>
      <c r="M25" s="1">
        <v>0</v>
      </c>
      <c r="N25" s="1">
        <v>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24</v>
      </c>
      <c r="H26" t="s">
        <v>46</v>
      </c>
      <c r="I26" s="1">
        <v>7000</v>
      </c>
      <c r="J26" s="1">
        <v>0</v>
      </c>
      <c r="K26" s="1">
        <v>7000</v>
      </c>
      <c r="L26" s="1">
        <v>0</v>
      </c>
      <c r="M26" s="1">
        <v>0</v>
      </c>
      <c r="N26" s="1">
        <v>0</v>
      </c>
      <c r="O26" s="1"/>
    </row>
    <row r="27" spans="1:15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24</v>
      </c>
      <c r="H27" t="s">
        <v>21</v>
      </c>
      <c r="I27" s="1">
        <v>2000</v>
      </c>
      <c r="J27" s="1">
        <v>0</v>
      </c>
      <c r="K27" s="1">
        <v>2000</v>
      </c>
      <c r="L27" s="1">
        <v>0</v>
      </c>
      <c r="M27" s="1">
        <v>0</v>
      </c>
      <c r="N27" s="1">
        <v>0</v>
      </c>
      <c r="O27" s="1"/>
    </row>
    <row r="28" spans="1:15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24</v>
      </c>
      <c r="H28" t="s">
        <v>47</v>
      </c>
      <c r="I28" s="1">
        <v>250000</v>
      </c>
      <c r="J28" s="1">
        <v>0</v>
      </c>
      <c r="K28" s="1">
        <v>250000</v>
      </c>
      <c r="L28" s="1">
        <v>0</v>
      </c>
      <c r="M28" s="1">
        <v>0</v>
      </c>
      <c r="N28" s="1">
        <v>0</v>
      </c>
      <c r="O28" s="1"/>
    </row>
    <row r="29" spans="1:15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24</v>
      </c>
      <c r="H29" t="s">
        <v>48</v>
      </c>
      <c r="I29" s="1">
        <v>200000</v>
      </c>
      <c r="J29" s="1">
        <v>0</v>
      </c>
      <c r="K29" s="1">
        <v>200000</v>
      </c>
      <c r="L29" s="1">
        <v>0</v>
      </c>
      <c r="M29" s="1">
        <v>0</v>
      </c>
      <c r="N29" s="1">
        <v>0</v>
      </c>
      <c r="O29" s="1"/>
    </row>
    <row r="30" spans="1:15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24</v>
      </c>
      <c r="H30" t="s">
        <v>49</v>
      </c>
      <c r="I30" s="1">
        <v>300000</v>
      </c>
      <c r="J30" s="1">
        <v>0</v>
      </c>
      <c r="K30" s="1">
        <v>300000</v>
      </c>
      <c r="L30" s="1">
        <v>0</v>
      </c>
      <c r="M30" s="1">
        <v>0</v>
      </c>
      <c r="N30" s="1">
        <v>0</v>
      </c>
      <c r="O30" s="1"/>
    </row>
    <row r="31" spans="1:15" x14ac:dyDescent="0.25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t="s">
        <v>19</v>
      </c>
      <c r="G31" t="s">
        <v>24</v>
      </c>
      <c r="H31" t="s">
        <v>50</v>
      </c>
      <c r="I31" s="1">
        <v>13698000</v>
      </c>
      <c r="J31" s="1">
        <v>0</v>
      </c>
      <c r="K31" s="1">
        <v>13698000</v>
      </c>
      <c r="L31" s="1">
        <v>0</v>
      </c>
      <c r="M31" s="1">
        <v>0</v>
      </c>
      <c r="N31" s="1">
        <v>0</v>
      </c>
      <c r="O31" s="1"/>
    </row>
    <row r="32" spans="1:15" x14ac:dyDescent="0.25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t="s">
        <v>19</v>
      </c>
      <c r="G32" t="s">
        <v>24</v>
      </c>
      <c r="H32" t="s">
        <v>51</v>
      </c>
      <c r="I32" s="1">
        <v>245000</v>
      </c>
      <c r="J32" s="1">
        <v>0</v>
      </c>
      <c r="K32" s="1">
        <v>245000</v>
      </c>
      <c r="L32" s="1">
        <v>0</v>
      </c>
      <c r="M32" s="1">
        <v>0</v>
      </c>
      <c r="N32" s="1">
        <v>0</v>
      </c>
      <c r="O32" s="1"/>
    </row>
    <row r="33" spans="1:15" x14ac:dyDescent="0.25">
      <c r="A33" t="s">
        <v>14</v>
      </c>
      <c r="B33" t="s">
        <v>15</v>
      </c>
      <c r="C33" t="s">
        <v>16</v>
      </c>
      <c r="D33" t="s">
        <v>17</v>
      </c>
      <c r="E33" t="s">
        <v>18</v>
      </c>
      <c r="F33" t="s">
        <v>19</v>
      </c>
      <c r="G33" t="s">
        <v>24</v>
      </c>
      <c r="H33" t="s">
        <v>52</v>
      </c>
      <c r="I33" s="1">
        <v>85000</v>
      </c>
      <c r="J33" s="1">
        <v>0</v>
      </c>
      <c r="K33" s="1">
        <v>85000</v>
      </c>
      <c r="L33" s="1">
        <v>0</v>
      </c>
      <c r="M33" s="1">
        <v>0</v>
      </c>
      <c r="N33" s="1">
        <v>0</v>
      </c>
      <c r="O33" s="1"/>
    </row>
    <row r="34" spans="1:15" x14ac:dyDescent="0.25">
      <c r="A34" t="s">
        <v>14</v>
      </c>
      <c r="B34" t="s">
        <v>15</v>
      </c>
      <c r="C34" t="s">
        <v>16</v>
      </c>
      <c r="D34" t="s">
        <v>17</v>
      </c>
      <c r="E34" t="s">
        <v>18</v>
      </c>
      <c r="F34" t="s">
        <v>19</v>
      </c>
      <c r="G34" t="s">
        <v>24</v>
      </c>
      <c r="H34" t="s">
        <v>53</v>
      </c>
      <c r="I34" s="1">
        <v>3830000</v>
      </c>
      <c r="J34" s="1">
        <v>1742000</v>
      </c>
      <c r="K34" s="1">
        <v>3830000</v>
      </c>
      <c r="L34" s="1">
        <v>0</v>
      </c>
      <c r="M34" s="1">
        <v>0</v>
      </c>
      <c r="N34" s="1">
        <v>0</v>
      </c>
      <c r="O34" s="1"/>
    </row>
    <row r="35" spans="1:15" x14ac:dyDescent="0.25">
      <c r="I35" s="1"/>
      <c r="J35" s="1"/>
      <c r="K35" s="1"/>
      <c r="L35" s="1"/>
      <c r="M35" s="1"/>
      <c r="N35" s="1"/>
      <c r="O3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workbookViewId="0">
      <selection activeCell="E12" sqref="E12:E15"/>
    </sheetView>
  </sheetViews>
  <sheetFormatPr defaultRowHeight="14.25" x14ac:dyDescent="0.2"/>
  <cols>
    <col min="1" max="1" width="46.125" style="4" customWidth="1"/>
    <col min="2" max="2" width="4" style="3" customWidth="1"/>
    <col min="3" max="3" width="10" style="4" customWidth="1"/>
    <col min="4" max="4" width="11.875" style="4" customWidth="1"/>
    <col min="5" max="5" width="13.125" style="9" customWidth="1"/>
    <col min="6" max="6" width="9" style="4"/>
    <col min="7" max="8" width="10.25" style="4" customWidth="1"/>
    <col min="9" max="256" width="9" style="4"/>
    <col min="257" max="257" width="46.125" style="4" customWidth="1"/>
    <col min="258" max="258" width="4" style="4" customWidth="1"/>
    <col min="259" max="259" width="10" style="4" customWidth="1"/>
    <col min="260" max="260" width="11.875" style="4" customWidth="1"/>
    <col min="261" max="261" width="13.125" style="4" customWidth="1"/>
    <col min="262" max="262" width="9" style="4"/>
    <col min="263" max="264" width="10.25" style="4" customWidth="1"/>
    <col min="265" max="512" width="9" style="4"/>
    <col min="513" max="513" width="46.125" style="4" customWidth="1"/>
    <col min="514" max="514" width="4" style="4" customWidth="1"/>
    <col min="515" max="515" width="10" style="4" customWidth="1"/>
    <col min="516" max="516" width="11.875" style="4" customWidth="1"/>
    <col min="517" max="517" width="13.125" style="4" customWidth="1"/>
    <col min="518" max="518" width="9" style="4"/>
    <col min="519" max="520" width="10.25" style="4" customWidth="1"/>
    <col min="521" max="768" width="9" style="4"/>
    <col min="769" max="769" width="46.125" style="4" customWidth="1"/>
    <col min="770" max="770" width="4" style="4" customWidth="1"/>
    <col min="771" max="771" width="10" style="4" customWidth="1"/>
    <col min="772" max="772" width="11.875" style="4" customWidth="1"/>
    <col min="773" max="773" width="13.125" style="4" customWidth="1"/>
    <col min="774" max="774" width="9" style="4"/>
    <col min="775" max="776" width="10.25" style="4" customWidth="1"/>
    <col min="777" max="1024" width="9" style="4"/>
    <col min="1025" max="1025" width="46.125" style="4" customWidth="1"/>
    <col min="1026" max="1026" width="4" style="4" customWidth="1"/>
    <col min="1027" max="1027" width="10" style="4" customWidth="1"/>
    <col min="1028" max="1028" width="11.875" style="4" customWidth="1"/>
    <col min="1029" max="1029" width="13.125" style="4" customWidth="1"/>
    <col min="1030" max="1030" width="9" style="4"/>
    <col min="1031" max="1032" width="10.25" style="4" customWidth="1"/>
    <col min="1033" max="1280" width="9" style="4"/>
    <col min="1281" max="1281" width="46.125" style="4" customWidth="1"/>
    <col min="1282" max="1282" width="4" style="4" customWidth="1"/>
    <col min="1283" max="1283" width="10" style="4" customWidth="1"/>
    <col min="1284" max="1284" width="11.875" style="4" customWidth="1"/>
    <col min="1285" max="1285" width="13.125" style="4" customWidth="1"/>
    <col min="1286" max="1286" width="9" style="4"/>
    <col min="1287" max="1288" width="10.25" style="4" customWidth="1"/>
    <col min="1289" max="1536" width="9" style="4"/>
    <col min="1537" max="1537" width="46.125" style="4" customWidth="1"/>
    <col min="1538" max="1538" width="4" style="4" customWidth="1"/>
    <col min="1539" max="1539" width="10" style="4" customWidth="1"/>
    <col min="1540" max="1540" width="11.875" style="4" customWidth="1"/>
    <col min="1541" max="1541" width="13.125" style="4" customWidth="1"/>
    <col min="1542" max="1542" width="9" style="4"/>
    <col min="1543" max="1544" width="10.25" style="4" customWidth="1"/>
    <col min="1545" max="1792" width="9" style="4"/>
    <col min="1793" max="1793" width="46.125" style="4" customWidth="1"/>
    <col min="1794" max="1794" width="4" style="4" customWidth="1"/>
    <col min="1795" max="1795" width="10" style="4" customWidth="1"/>
    <col min="1796" max="1796" width="11.875" style="4" customWidth="1"/>
    <col min="1797" max="1797" width="13.125" style="4" customWidth="1"/>
    <col min="1798" max="1798" width="9" style="4"/>
    <col min="1799" max="1800" width="10.25" style="4" customWidth="1"/>
    <col min="1801" max="2048" width="9" style="4"/>
    <col min="2049" max="2049" width="46.125" style="4" customWidth="1"/>
    <col min="2050" max="2050" width="4" style="4" customWidth="1"/>
    <col min="2051" max="2051" width="10" style="4" customWidth="1"/>
    <col min="2052" max="2052" width="11.875" style="4" customWidth="1"/>
    <col min="2053" max="2053" width="13.125" style="4" customWidth="1"/>
    <col min="2054" max="2054" width="9" style="4"/>
    <col min="2055" max="2056" width="10.25" style="4" customWidth="1"/>
    <col min="2057" max="2304" width="9" style="4"/>
    <col min="2305" max="2305" width="46.125" style="4" customWidth="1"/>
    <col min="2306" max="2306" width="4" style="4" customWidth="1"/>
    <col min="2307" max="2307" width="10" style="4" customWidth="1"/>
    <col min="2308" max="2308" width="11.875" style="4" customWidth="1"/>
    <col min="2309" max="2309" width="13.125" style="4" customWidth="1"/>
    <col min="2310" max="2310" width="9" style="4"/>
    <col min="2311" max="2312" width="10.25" style="4" customWidth="1"/>
    <col min="2313" max="2560" width="9" style="4"/>
    <col min="2561" max="2561" width="46.125" style="4" customWidth="1"/>
    <col min="2562" max="2562" width="4" style="4" customWidth="1"/>
    <col min="2563" max="2563" width="10" style="4" customWidth="1"/>
    <col min="2564" max="2564" width="11.875" style="4" customWidth="1"/>
    <col min="2565" max="2565" width="13.125" style="4" customWidth="1"/>
    <col min="2566" max="2566" width="9" style="4"/>
    <col min="2567" max="2568" width="10.25" style="4" customWidth="1"/>
    <col min="2569" max="2816" width="9" style="4"/>
    <col min="2817" max="2817" width="46.125" style="4" customWidth="1"/>
    <col min="2818" max="2818" width="4" style="4" customWidth="1"/>
    <col min="2819" max="2819" width="10" style="4" customWidth="1"/>
    <col min="2820" max="2820" width="11.875" style="4" customWidth="1"/>
    <col min="2821" max="2821" width="13.125" style="4" customWidth="1"/>
    <col min="2822" max="2822" width="9" style="4"/>
    <col min="2823" max="2824" width="10.25" style="4" customWidth="1"/>
    <col min="2825" max="3072" width="9" style="4"/>
    <col min="3073" max="3073" width="46.125" style="4" customWidth="1"/>
    <col min="3074" max="3074" width="4" style="4" customWidth="1"/>
    <col min="3075" max="3075" width="10" style="4" customWidth="1"/>
    <col min="3076" max="3076" width="11.875" style="4" customWidth="1"/>
    <col min="3077" max="3077" width="13.125" style="4" customWidth="1"/>
    <col min="3078" max="3078" width="9" style="4"/>
    <col min="3079" max="3080" width="10.25" style="4" customWidth="1"/>
    <col min="3081" max="3328" width="9" style="4"/>
    <col min="3329" max="3329" width="46.125" style="4" customWidth="1"/>
    <col min="3330" max="3330" width="4" style="4" customWidth="1"/>
    <col min="3331" max="3331" width="10" style="4" customWidth="1"/>
    <col min="3332" max="3332" width="11.875" style="4" customWidth="1"/>
    <col min="3333" max="3333" width="13.125" style="4" customWidth="1"/>
    <col min="3334" max="3334" width="9" style="4"/>
    <col min="3335" max="3336" width="10.25" style="4" customWidth="1"/>
    <col min="3337" max="3584" width="9" style="4"/>
    <col min="3585" max="3585" width="46.125" style="4" customWidth="1"/>
    <col min="3586" max="3586" width="4" style="4" customWidth="1"/>
    <col min="3587" max="3587" width="10" style="4" customWidth="1"/>
    <col min="3588" max="3588" width="11.875" style="4" customWidth="1"/>
    <col min="3589" max="3589" width="13.125" style="4" customWidth="1"/>
    <col min="3590" max="3590" width="9" style="4"/>
    <col min="3591" max="3592" width="10.25" style="4" customWidth="1"/>
    <col min="3593" max="3840" width="9" style="4"/>
    <col min="3841" max="3841" width="46.125" style="4" customWidth="1"/>
    <col min="3842" max="3842" width="4" style="4" customWidth="1"/>
    <col min="3843" max="3843" width="10" style="4" customWidth="1"/>
    <col min="3844" max="3844" width="11.875" style="4" customWidth="1"/>
    <col min="3845" max="3845" width="13.125" style="4" customWidth="1"/>
    <col min="3846" max="3846" width="9" style="4"/>
    <col min="3847" max="3848" width="10.25" style="4" customWidth="1"/>
    <col min="3849" max="4096" width="9" style="4"/>
    <col min="4097" max="4097" width="46.125" style="4" customWidth="1"/>
    <col min="4098" max="4098" width="4" style="4" customWidth="1"/>
    <col min="4099" max="4099" width="10" style="4" customWidth="1"/>
    <col min="4100" max="4100" width="11.875" style="4" customWidth="1"/>
    <col min="4101" max="4101" width="13.125" style="4" customWidth="1"/>
    <col min="4102" max="4102" width="9" style="4"/>
    <col min="4103" max="4104" width="10.25" style="4" customWidth="1"/>
    <col min="4105" max="4352" width="9" style="4"/>
    <col min="4353" max="4353" width="46.125" style="4" customWidth="1"/>
    <col min="4354" max="4354" width="4" style="4" customWidth="1"/>
    <col min="4355" max="4355" width="10" style="4" customWidth="1"/>
    <col min="4356" max="4356" width="11.875" style="4" customWidth="1"/>
    <col min="4357" max="4357" width="13.125" style="4" customWidth="1"/>
    <col min="4358" max="4358" width="9" style="4"/>
    <col min="4359" max="4360" width="10.25" style="4" customWidth="1"/>
    <col min="4361" max="4608" width="9" style="4"/>
    <col min="4609" max="4609" width="46.125" style="4" customWidth="1"/>
    <col min="4610" max="4610" width="4" style="4" customWidth="1"/>
    <col min="4611" max="4611" width="10" style="4" customWidth="1"/>
    <col min="4612" max="4612" width="11.875" style="4" customWidth="1"/>
    <col min="4613" max="4613" width="13.125" style="4" customWidth="1"/>
    <col min="4614" max="4614" width="9" style="4"/>
    <col min="4615" max="4616" width="10.25" style="4" customWidth="1"/>
    <col min="4617" max="4864" width="9" style="4"/>
    <col min="4865" max="4865" width="46.125" style="4" customWidth="1"/>
    <col min="4866" max="4866" width="4" style="4" customWidth="1"/>
    <col min="4867" max="4867" width="10" style="4" customWidth="1"/>
    <col min="4868" max="4868" width="11.875" style="4" customWidth="1"/>
    <col min="4869" max="4869" width="13.125" style="4" customWidth="1"/>
    <col min="4870" max="4870" width="9" style="4"/>
    <col min="4871" max="4872" width="10.25" style="4" customWidth="1"/>
    <col min="4873" max="5120" width="9" style="4"/>
    <col min="5121" max="5121" width="46.125" style="4" customWidth="1"/>
    <col min="5122" max="5122" width="4" style="4" customWidth="1"/>
    <col min="5123" max="5123" width="10" style="4" customWidth="1"/>
    <col min="5124" max="5124" width="11.875" style="4" customWidth="1"/>
    <col min="5125" max="5125" width="13.125" style="4" customWidth="1"/>
    <col min="5126" max="5126" width="9" style="4"/>
    <col min="5127" max="5128" width="10.25" style="4" customWidth="1"/>
    <col min="5129" max="5376" width="9" style="4"/>
    <col min="5377" max="5377" width="46.125" style="4" customWidth="1"/>
    <col min="5378" max="5378" width="4" style="4" customWidth="1"/>
    <col min="5379" max="5379" width="10" style="4" customWidth="1"/>
    <col min="5380" max="5380" width="11.875" style="4" customWidth="1"/>
    <col min="5381" max="5381" width="13.125" style="4" customWidth="1"/>
    <col min="5382" max="5382" width="9" style="4"/>
    <col min="5383" max="5384" width="10.25" style="4" customWidth="1"/>
    <col min="5385" max="5632" width="9" style="4"/>
    <col min="5633" max="5633" width="46.125" style="4" customWidth="1"/>
    <col min="5634" max="5634" width="4" style="4" customWidth="1"/>
    <col min="5635" max="5635" width="10" style="4" customWidth="1"/>
    <col min="5636" max="5636" width="11.875" style="4" customWidth="1"/>
    <col min="5637" max="5637" width="13.125" style="4" customWidth="1"/>
    <col min="5638" max="5638" width="9" style="4"/>
    <col min="5639" max="5640" width="10.25" style="4" customWidth="1"/>
    <col min="5641" max="5888" width="9" style="4"/>
    <col min="5889" max="5889" width="46.125" style="4" customWidth="1"/>
    <col min="5890" max="5890" width="4" style="4" customWidth="1"/>
    <col min="5891" max="5891" width="10" style="4" customWidth="1"/>
    <col min="5892" max="5892" width="11.875" style="4" customWidth="1"/>
    <col min="5893" max="5893" width="13.125" style="4" customWidth="1"/>
    <col min="5894" max="5894" width="9" style="4"/>
    <col min="5895" max="5896" width="10.25" style="4" customWidth="1"/>
    <col min="5897" max="6144" width="9" style="4"/>
    <col min="6145" max="6145" width="46.125" style="4" customWidth="1"/>
    <col min="6146" max="6146" width="4" style="4" customWidth="1"/>
    <col min="6147" max="6147" width="10" style="4" customWidth="1"/>
    <col min="6148" max="6148" width="11.875" style="4" customWidth="1"/>
    <col min="6149" max="6149" width="13.125" style="4" customWidth="1"/>
    <col min="6150" max="6150" width="9" style="4"/>
    <col min="6151" max="6152" width="10.25" style="4" customWidth="1"/>
    <col min="6153" max="6400" width="9" style="4"/>
    <col min="6401" max="6401" width="46.125" style="4" customWidth="1"/>
    <col min="6402" max="6402" width="4" style="4" customWidth="1"/>
    <col min="6403" max="6403" width="10" style="4" customWidth="1"/>
    <col min="6404" max="6404" width="11.875" style="4" customWidth="1"/>
    <col min="6405" max="6405" width="13.125" style="4" customWidth="1"/>
    <col min="6406" max="6406" width="9" style="4"/>
    <col min="6407" max="6408" width="10.25" style="4" customWidth="1"/>
    <col min="6409" max="6656" width="9" style="4"/>
    <col min="6657" max="6657" width="46.125" style="4" customWidth="1"/>
    <col min="6658" max="6658" width="4" style="4" customWidth="1"/>
    <col min="6659" max="6659" width="10" style="4" customWidth="1"/>
    <col min="6660" max="6660" width="11.875" style="4" customWidth="1"/>
    <col min="6661" max="6661" width="13.125" style="4" customWidth="1"/>
    <col min="6662" max="6662" width="9" style="4"/>
    <col min="6663" max="6664" width="10.25" style="4" customWidth="1"/>
    <col min="6665" max="6912" width="9" style="4"/>
    <col min="6913" max="6913" width="46.125" style="4" customWidth="1"/>
    <col min="6914" max="6914" width="4" style="4" customWidth="1"/>
    <col min="6915" max="6915" width="10" style="4" customWidth="1"/>
    <col min="6916" max="6916" width="11.875" style="4" customWidth="1"/>
    <col min="6917" max="6917" width="13.125" style="4" customWidth="1"/>
    <col min="6918" max="6918" width="9" style="4"/>
    <col min="6919" max="6920" width="10.25" style="4" customWidth="1"/>
    <col min="6921" max="7168" width="9" style="4"/>
    <col min="7169" max="7169" width="46.125" style="4" customWidth="1"/>
    <col min="7170" max="7170" width="4" style="4" customWidth="1"/>
    <col min="7171" max="7171" width="10" style="4" customWidth="1"/>
    <col min="7172" max="7172" width="11.875" style="4" customWidth="1"/>
    <col min="7173" max="7173" width="13.125" style="4" customWidth="1"/>
    <col min="7174" max="7174" width="9" style="4"/>
    <col min="7175" max="7176" width="10.25" style="4" customWidth="1"/>
    <col min="7177" max="7424" width="9" style="4"/>
    <col min="7425" max="7425" width="46.125" style="4" customWidth="1"/>
    <col min="7426" max="7426" width="4" style="4" customWidth="1"/>
    <col min="7427" max="7427" width="10" style="4" customWidth="1"/>
    <col min="7428" max="7428" width="11.875" style="4" customWidth="1"/>
    <col min="7429" max="7429" width="13.125" style="4" customWidth="1"/>
    <col min="7430" max="7430" width="9" style="4"/>
    <col min="7431" max="7432" width="10.25" style="4" customWidth="1"/>
    <col min="7433" max="7680" width="9" style="4"/>
    <col min="7681" max="7681" width="46.125" style="4" customWidth="1"/>
    <col min="7682" max="7682" width="4" style="4" customWidth="1"/>
    <col min="7683" max="7683" width="10" style="4" customWidth="1"/>
    <col min="7684" max="7684" width="11.875" style="4" customWidth="1"/>
    <col min="7685" max="7685" width="13.125" style="4" customWidth="1"/>
    <col min="7686" max="7686" width="9" style="4"/>
    <col min="7687" max="7688" width="10.25" style="4" customWidth="1"/>
    <col min="7689" max="7936" width="9" style="4"/>
    <col min="7937" max="7937" width="46.125" style="4" customWidth="1"/>
    <col min="7938" max="7938" width="4" style="4" customWidth="1"/>
    <col min="7939" max="7939" width="10" style="4" customWidth="1"/>
    <col min="7940" max="7940" width="11.875" style="4" customWidth="1"/>
    <col min="7941" max="7941" width="13.125" style="4" customWidth="1"/>
    <col min="7942" max="7942" width="9" style="4"/>
    <col min="7943" max="7944" width="10.25" style="4" customWidth="1"/>
    <col min="7945" max="8192" width="9" style="4"/>
    <col min="8193" max="8193" width="46.125" style="4" customWidth="1"/>
    <col min="8194" max="8194" width="4" style="4" customWidth="1"/>
    <col min="8195" max="8195" width="10" style="4" customWidth="1"/>
    <col min="8196" max="8196" width="11.875" style="4" customWidth="1"/>
    <col min="8197" max="8197" width="13.125" style="4" customWidth="1"/>
    <col min="8198" max="8198" width="9" style="4"/>
    <col min="8199" max="8200" width="10.25" style="4" customWidth="1"/>
    <col min="8201" max="8448" width="9" style="4"/>
    <col min="8449" max="8449" width="46.125" style="4" customWidth="1"/>
    <col min="8450" max="8450" width="4" style="4" customWidth="1"/>
    <col min="8451" max="8451" width="10" style="4" customWidth="1"/>
    <col min="8452" max="8452" width="11.875" style="4" customWidth="1"/>
    <col min="8453" max="8453" width="13.125" style="4" customWidth="1"/>
    <col min="8454" max="8454" width="9" style="4"/>
    <col min="8455" max="8456" width="10.25" style="4" customWidth="1"/>
    <col min="8457" max="8704" width="9" style="4"/>
    <col min="8705" max="8705" width="46.125" style="4" customWidth="1"/>
    <col min="8706" max="8706" width="4" style="4" customWidth="1"/>
    <col min="8707" max="8707" width="10" style="4" customWidth="1"/>
    <col min="8708" max="8708" width="11.875" style="4" customWidth="1"/>
    <col min="8709" max="8709" width="13.125" style="4" customWidth="1"/>
    <col min="8710" max="8710" width="9" style="4"/>
    <col min="8711" max="8712" width="10.25" style="4" customWidth="1"/>
    <col min="8713" max="8960" width="9" style="4"/>
    <col min="8961" max="8961" width="46.125" style="4" customWidth="1"/>
    <col min="8962" max="8962" width="4" style="4" customWidth="1"/>
    <col min="8963" max="8963" width="10" style="4" customWidth="1"/>
    <col min="8964" max="8964" width="11.875" style="4" customWidth="1"/>
    <col min="8965" max="8965" width="13.125" style="4" customWidth="1"/>
    <col min="8966" max="8966" width="9" style="4"/>
    <col min="8967" max="8968" width="10.25" style="4" customWidth="1"/>
    <col min="8969" max="9216" width="9" style="4"/>
    <col min="9217" max="9217" width="46.125" style="4" customWidth="1"/>
    <col min="9218" max="9218" width="4" style="4" customWidth="1"/>
    <col min="9219" max="9219" width="10" style="4" customWidth="1"/>
    <col min="9220" max="9220" width="11.875" style="4" customWidth="1"/>
    <col min="9221" max="9221" width="13.125" style="4" customWidth="1"/>
    <col min="9222" max="9222" width="9" style="4"/>
    <col min="9223" max="9224" width="10.25" style="4" customWidth="1"/>
    <col min="9225" max="9472" width="9" style="4"/>
    <col min="9473" max="9473" width="46.125" style="4" customWidth="1"/>
    <col min="9474" max="9474" width="4" style="4" customWidth="1"/>
    <col min="9475" max="9475" width="10" style="4" customWidth="1"/>
    <col min="9476" max="9476" width="11.875" style="4" customWidth="1"/>
    <col min="9477" max="9477" width="13.125" style="4" customWidth="1"/>
    <col min="9478" max="9478" width="9" style="4"/>
    <col min="9479" max="9480" width="10.25" style="4" customWidth="1"/>
    <col min="9481" max="9728" width="9" style="4"/>
    <col min="9729" max="9729" width="46.125" style="4" customWidth="1"/>
    <col min="9730" max="9730" width="4" style="4" customWidth="1"/>
    <col min="9731" max="9731" width="10" style="4" customWidth="1"/>
    <col min="9732" max="9732" width="11.875" style="4" customWidth="1"/>
    <col min="9733" max="9733" width="13.125" style="4" customWidth="1"/>
    <col min="9734" max="9734" width="9" style="4"/>
    <col min="9735" max="9736" width="10.25" style="4" customWidth="1"/>
    <col min="9737" max="9984" width="9" style="4"/>
    <col min="9985" max="9985" width="46.125" style="4" customWidth="1"/>
    <col min="9986" max="9986" width="4" style="4" customWidth="1"/>
    <col min="9987" max="9987" width="10" style="4" customWidth="1"/>
    <col min="9988" max="9988" width="11.875" style="4" customWidth="1"/>
    <col min="9989" max="9989" width="13.125" style="4" customWidth="1"/>
    <col min="9990" max="9990" width="9" style="4"/>
    <col min="9991" max="9992" width="10.25" style="4" customWidth="1"/>
    <col min="9993" max="10240" width="9" style="4"/>
    <col min="10241" max="10241" width="46.125" style="4" customWidth="1"/>
    <col min="10242" max="10242" width="4" style="4" customWidth="1"/>
    <col min="10243" max="10243" width="10" style="4" customWidth="1"/>
    <col min="10244" max="10244" width="11.875" style="4" customWidth="1"/>
    <col min="10245" max="10245" width="13.125" style="4" customWidth="1"/>
    <col min="10246" max="10246" width="9" style="4"/>
    <col min="10247" max="10248" width="10.25" style="4" customWidth="1"/>
    <col min="10249" max="10496" width="9" style="4"/>
    <col min="10497" max="10497" width="46.125" style="4" customWidth="1"/>
    <col min="10498" max="10498" width="4" style="4" customWidth="1"/>
    <col min="10499" max="10499" width="10" style="4" customWidth="1"/>
    <col min="10500" max="10500" width="11.875" style="4" customWidth="1"/>
    <col min="10501" max="10501" width="13.125" style="4" customWidth="1"/>
    <col min="10502" max="10502" width="9" style="4"/>
    <col min="10503" max="10504" width="10.25" style="4" customWidth="1"/>
    <col min="10505" max="10752" width="9" style="4"/>
    <col min="10753" max="10753" width="46.125" style="4" customWidth="1"/>
    <col min="10754" max="10754" width="4" style="4" customWidth="1"/>
    <col min="10755" max="10755" width="10" style="4" customWidth="1"/>
    <col min="10756" max="10756" width="11.875" style="4" customWidth="1"/>
    <col min="10757" max="10757" width="13.125" style="4" customWidth="1"/>
    <col min="10758" max="10758" width="9" style="4"/>
    <col min="10759" max="10760" width="10.25" style="4" customWidth="1"/>
    <col min="10761" max="11008" width="9" style="4"/>
    <col min="11009" max="11009" width="46.125" style="4" customWidth="1"/>
    <col min="11010" max="11010" width="4" style="4" customWidth="1"/>
    <col min="11011" max="11011" width="10" style="4" customWidth="1"/>
    <col min="11012" max="11012" width="11.875" style="4" customWidth="1"/>
    <col min="11013" max="11013" width="13.125" style="4" customWidth="1"/>
    <col min="11014" max="11014" width="9" style="4"/>
    <col min="11015" max="11016" width="10.25" style="4" customWidth="1"/>
    <col min="11017" max="11264" width="9" style="4"/>
    <col min="11265" max="11265" width="46.125" style="4" customWidth="1"/>
    <col min="11266" max="11266" width="4" style="4" customWidth="1"/>
    <col min="11267" max="11267" width="10" style="4" customWidth="1"/>
    <col min="11268" max="11268" width="11.875" style="4" customWidth="1"/>
    <col min="11269" max="11269" width="13.125" style="4" customWidth="1"/>
    <col min="11270" max="11270" width="9" style="4"/>
    <col min="11271" max="11272" width="10.25" style="4" customWidth="1"/>
    <col min="11273" max="11520" width="9" style="4"/>
    <col min="11521" max="11521" width="46.125" style="4" customWidth="1"/>
    <col min="11522" max="11522" width="4" style="4" customWidth="1"/>
    <col min="11523" max="11523" width="10" style="4" customWidth="1"/>
    <col min="11524" max="11524" width="11.875" style="4" customWidth="1"/>
    <col min="11525" max="11525" width="13.125" style="4" customWidth="1"/>
    <col min="11526" max="11526" width="9" style="4"/>
    <col min="11527" max="11528" width="10.25" style="4" customWidth="1"/>
    <col min="11529" max="11776" width="9" style="4"/>
    <col min="11777" max="11777" width="46.125" style="4" customWidth="1"/>
    <col min="11778" max="11778" width="4" style="4" customWidth="1"/>
    <col min="11779" max="11779" width="10" style="4" customWidth="1"/>
    <col min="11780" max="11780" width="11.875" style="4" customWidth="1"/>
    <col min="11781" max="11781" width="13.125" style="4" customWidth="1"/>
    <col min="11782" max="11782" width="9" style="4"/>
    <col min="11783" max="11784" width="10.25" style="4" customWidth="1"/>
    <col min="11785" max="12032" width="9" style="4"/>
    <col min="12033" max="12033" width="46.125" style="4" customWidth="1"/>
    <col min="12034" max="12034" width="4" style="4" customWidth="1"/>
    <col min="12035" max="12035" width="10" style="4" customWidth="1"/>
    <col min="12036" max="12036" width="11.875" style="4" customWidth="1"/>
    <col min="12037" max="12037" width="13.125" style="4" customWidth="1"/>
    <col min="12038" max="12038" width="9" style="4"/>
    <col min="12039" max="12040" width="10.25" style="4" customWidth="1"/>
    <col min="12041" max="12288" width="9" style="4"/>
    <col min="12289" max="12289" width="46.125" style="4" customWidth="1"/>
    <col min="12290" max="12290" width="4" style="4" customWidth="1"/>
    <col min="12291" max="12291" width="10" style="4" customWidth="1"/>
    <col min="12292" max="12292" width="11.875" style="4" customWidth="1"/>
    <col min="12293" max="12293" width="13.125" style="4" customWidth="1"/>
    <col min="12294" max="12294" width="9" style="4"/>
    <col min="12295" max="12296" width="10.25" style="4" customWidth="1"/>
    <col min="12297" max="12544" width="9" style="4"/>
    <col min="12545" max="12545" width="46.125" style="4" customWidth="1"/>
    <col min="12546" max="12546" width="4" style="4" customWidth="1"/>
    <col min="12547" max="12547" width="10" style="4" customWidth="1"/>
    <col min="12548" max="12548" width="11.875" style="4" customWidth="1"/>
    <col min="12549" max="12549" width="13.125" style="4" customWidth="1"/>
    <col min="12550" max="12550" width="9" style="4"/>
    <col min="12551" max="12552" width="10.25" style="4" customWidth="1"/>
    <col min="12553" max="12800" width="9" style="4"/>
    <col min="12801" max="12801" width="46.125" style="4" customWidth="1"/>
    <col min="12802" max="12802" width="4" style="4" customWidth="1"/>
    <col min="12803" max="12803" width="10" style="4" customWidth="1"/>
    <col min="12804" max="12804" width="11.875" style="4" customWidth="1"/>
    <col min="12805" max="12805" width="13.125" style="4" customWidth="1"/>
    <col min="12806" max="12806" width="9" style="4"/>
    <col min="12807" max="12808" width="10.25" style="4" customWidth="1"/>
    <col min="12809" max="13056" width="9" style="4"/>
    <col min="13057" max="13057" width="46.125" style="4" customWidth="1"/>
    <col min="13058" max="13058" width="4" style="4" customWidth="1"/>
    <col min="13059" max="13059" width="10" style="4" customWidth="1"/>
    <col min="13060" max="13060" width="11.875" style="4" customWidth="1"/>
    <col min="13061" max="13061" width="13.125" style="4" customWidth="1"/>
    <col min="13062" max="13062" width="9" style="4"/>
    <col min="13063" max="13064" width="10.25" style="4" customWidth="1"/>
    <col min="13065" max="13312" width="9" style="4"/>
    <col min="13313" max="13313" width="46.125" style="4" customWidth="1"/>
    <col min="13314" max="13314" width="4" style="4" customWidth="1"/>
    <col min="13315" max="13315" width="10" style="4" customWidth="1"/>
    <col min="13316" max="13316" width="11.875" style="4" customWidth="1"/>
    <col min="13317" max="13317" width="13.125" style="4" customWidth="1"/>
    <col min="13318" max="13318" width="9" style="4"/>
    <col min="13319" max="13320" width="10.25" style="4" customWidth="1"/>
    <col min="13321" max="13568" width="9" style="4"/>
    <col min="13569" max="13569" width="46.125" style="4" customWidth="1"/>
    <col min="13570" max="13570" width="4" style="4" customWidth="1"/>
    <col min="13571" max="13571" width="10" style="4" customWidth="1"/>
    <col min="13572" max="13572" width="11.875" style="4" customWidth="1"/>
    <col min="13573" max="13573" width="13.125" style="4" customWidth="1"/>
    <col min="13574" max="13574" width="9" style="4"/>
    <col min="13575" max="13576" width="10.25" style="4" customWidth="1"/>
    <col min="13577" max="13824" width="9" style="4"/>
    <col min="13825" max="13825" width="46.125" style="4" customWidth="1"/>
    <col min="13826" max="13826" width="4" style="4" customWidth="1"/>
    <col min="13827" max="13827" width="10" style="4" customWidth="1"/>
    <col min="13828" max="13828" width="11.875" style="4" customWidth="1"/>
    <col min="13829" max="13829" width="13.125" style="4" customWidth="1"/>
    <col min="13830" max="13830" width="9" style="4"/>
    <col min="13831" max="13832" width="10.25" style="4" customWidth="1"/>
    <col min="13833" max="14080" width="9" style="4"/>
    <col min="14081" max="14081" width="46.125" style="4" customWidth="1"/>
    <col min="14082" max="14082" width="4" style="4" customWidth="1"/>
    <col min="14083" max="14083" width="10" style="4" customWidth="1"/>
    <col min="14084" max="14084" width="11.875" style="4" customWidth="1"/>
    <col min="14085" max="14085" width="13.125" style="4" customWidth="1"/>
    <col min="14086" max="14086" width="9" style="4"/>
    <col min="14087" max="14088" width="10.25" style="4" customWidth="1"/>
    <col min="14089" max="14336" width="9" style="4"/>
    <col min="14337" max="14337" width="46.125" style="4" customWidth="1"/>
    <col min="14338" max="14338" width="4" style="4" customWidth="1"/>
    <col min="14339" max="14339" width="10" style="4" customWidth="1"/>
    <col min="14340" max="14340" width="11.875" style="4" customWidth="1"/>
    <col min="14341" max="14341" width="13.125" style="4" customWidth="1"/>
    <col min="14342" max="14342" width="9" style="4"/>
    <col min="14343" max="14344" width="10.25" style="4" customWidth="1"/>
    <col min="14345" max="14592" width="9" style="4"/>
    <col min="14593" max="14593" width="46.125" style="4" customWidth="1"/>
    <col min="14594" max="14594" width="4" style="4" customWidth="1"/>
    <col min="14595" max="14595" width="10" style="4" customWidth="1"/>
    <col min="14596" max="14596" width="11.875" style="4" customWidth="1"/>
    <col min="14597" max="14597" width="13.125" style="4" customWidth="1"/>
    <col min="14598" max="14598" width="9" style="4"/>
    <col min="14599" max="14600" width="10.25" style="4" customWidth="1"/>
    <col min="14601" max="14848" width="9" style="4"/>
    <col min="14849" max="14849" width="46.125" style="4" customWidth="1"/>
    <col min="14850" max="14850" width="4" style="4" customWidth="1"/>
    <col min="14851" max="14851" width="10" style="4" customWidth="1"/>
    <col min="14852" max="14852" width="11.875" style="4" customWidth="1"/>
    <col min="14853" max="14853" width="13.125" style="4" customWidth="1"/>
    <col min="14854" max="14854" width="9" style="4"/>
    <col min="14855" max="14856" width="10.25" style="4" customWidth="1"/>
    <col min="14857" max="15104" width="9" style="4"/>
    <col min="15105" max="15105" width="46.125" style="4" customWidth="1"/>
    <col min="15106" max="15106" width="4" style="4" customWidth="1"/>
    <col min="15107" max="15107" width="10" style="4" customWidth="1"/>
    <col min="15108" max="15108" width="11.875" style="4" customWidth="1"/>
    <col min="15109" max="15109" width="13.125" style="4" customWidth="1"/>
    <col min="15110" max="15110" width="9" style="4"/>
    <col min="15111" max="15112" width="10.25" style="4" customWidth="1"/>
    <col min="15113" max="15360" width="9" style="4"/>
    <col min="15361" max="15361" width="46.125" style="4" customWidth="1"/>
    <col min="15362" max="15362" width="4" style="4" customWidth="1"/>
    <col min="15363" max="15363" width="10" style="4" customWidth="1"/>
    <col min="15364" max="15364" width="11.875" style="4" customWidth="1"/>
    <col min="15365" max="15365" width="13.125" style="4" customWidth="1"/>
    <col min="15366" max="15366" width="9" style="4"/>
    <col min="15367" max="15368" width="10.25" style="4" customWidth="1"/>
    <col min="15369" max="15616" width="9" style="4"/>
    <col min="15617" max="15617" width="46.125" style="4" customWidth="1"/>
    <col min="15618" max="15618" width="4" style="4" customWidth="1"/>
    <col min="15619" max="15619" width="10" style="4" customWidth="1"/>
    <col min="15620" max="15620" width="11.875" style="4" customWidth="1"/>
    <col min="15621" max="15621" width="13.125" style="4" customWidth="1"/>
    <col min="15622" max="15622" width="9" style="4"/>
    <col min="15623" max="15624" width="10.25" style="4" customWidth="1"/>
    <col min="15625" max="15872" width="9" style="4"/>
    <col min="15873" max="15873" width="46.125" style="4" customWidth="1"/>
    <col min="15874" max="15874" width="4" style="4" customWidth="1"/>
    <col min="15875" max="15875" width="10" style="4" customWidth="1"/>
    <col min="15876" max="15876" width="11.875" style="4" customWidth="1"/>
    <col min="15877" max="15877" width="13.125" style="4" customWidth="1"/>
    <col min="15878" max="15878" width="9" style="4"/>
    <col min="15879" max="15880" width="10.25" style="4" customWidth="1"/>
    <col min="15881" max="16128" width="9" style="4"/>
    <col min="16129" max="16129" width="46.125" style="4" customWidth="1"/>
    <col min="16130" max="16130" width="4" style="4" customWidth="1"/>
    <col min="16131" max="16131" width="10" style="4" customWidth="1"/>
    <col min="16132" max="16132" width="11.875" style="4" customWidth="1"/>
    <col min="16133" max="16133" width="13.125" style="4" customWidth="1"/>
    <col min="16134" max="16134" width="9" style="4"/>
    <col min="16135" max="16136" width="10.25" style="4" customWidth="1"/>
    <col min="16137" max="16384" width="9" style="4"/>
  </cols>
  <sheetData>
    <row r="1" spans="1:5" x14ac:dyDescent="0.2">
      <c r="A1" s="2" t="s">
        <v>54</v>
      </c>
      <c r="E1" s="5" t="s">
        <v>55</v>
      </c>
    </row>
    <row r="2" spans="1:5" ht="15" x14ac:dyDescent="0.25">
      <c r="A2" s="6" t="s">
        <v>56</v>
      </c>
      <c r="C2" s="7"/>
      <c r="D2" s="7"/>
      <c r="E2" s="8" t="s">
        <v>57</v>
      </c>
    </row>
    <row r="3" spans="1:5" x14ac:dyDescent="0.2">
      <c r="C3" s="7"/>
      <c r="D3" s="7"/>
    </row>
    <row r="4" spans="1:5" x14ac:dyDescent="0.2">
      <c r="A4" s="4" t="s">
        <v>58</v>
      </c>
    </row>
    <row r="5" spans="1:5" x14ac:dyDescent="0.2">
      <c r="A5" s="4" t="s">
        <v>59</v>
      </c>
    </row>
    <row r="7" spans="1:5" ht="15" x14ac:dyDescent="0.25">
      <c r="A7" s="164" t="s">
        <v>60</v>
      </c>
      <c r="B7" s="164"/>
      <c r="C7" s="164"/>
      <c r="D7" s="164"/>
      <c r="E7" s="164"/>
    </row>
    <row r="8" spans="1:5" ht="15" x14ac:dyDescent="0.25">
      <c r="A8" s="164" t="s">
        <v>61</v>
      </c>
      <c r="B8" s="164"/>
      <c r="C8" s="164"/>
      <c r="D8" s="164"/>
      <c r="E8" s="164"/>
    </row>
    <row r="9" spans="1:5" ht="15" x14ac:dyDescent="0.25">
      <c r="A9" s="10"/>
      <c r="B9" s="10"/>
      <c r="C9" s="10"/>
      <c r="D9" s="10"/>
      <c r="E9" s="11"/>
    </row>
    <row r="10" spans="1:5" ht="15" x14ac:dyDescent="0.25">
      <c r="A10" s="12"/>
      <c r="B10" s="10"/>
      <c r="C10" s="10"/>
      <c r="D10" s="10"/>
      <c r="E10" s="11"/>
    </row>
    <row r="11" spans="1:5" x14ac:dyDescent="0.2">
      <c r="B11" s="13"/>
      <c r="C11" s="14"/>
      <c r="D11" s="14"/>
      <c r="E11" s="15" t="s">
        <v>62</v>
      </c>
    </row>
    <row r="12" spans="1:5" ht="12.75" customHeight="1" x14ac:dyDescent="0.2">
      <c r="A12" s="16" t="s">
        <v>63</v>
      </c>
      <c r="B12" s="17" t="s">
        <v>64</v>
      </c>
      <c r="C12" s="165" t="s">
        <v>65</v>
      </c>
      <c r="D12" s="168" t="s">
        <v>66</v>
      </c>
      <c r="E12" s="171" t="s">
        <v>67</v>
      </c>
    </row>
    <row r="13" spans="1:5" ht="12.75" customHeight="1" x14ac:dyDescent="0.2">
      <c r="A13" s="18" t="s">
        <v>68</v>
      </c>
      <c r="B13" s="19"/>
      <c r="C13" s="166"/>
      <c r="D13" s="169"/>
      <c r="E13" s="172"/>
    </row>
    <row r="14" spans="1:5" x14ac:dyDescent="0.2">
      <c r="A14" s="18" t="s">
        <v>69</v>
      </c>
      <c r="B14" s="19"/>
      <c r="C14" s="166"/>
      <c r="D14" s="169"/>
      <c r="E14" s="172"/>
    </row>
    <row r="15" spans="1:5" x14ac:dyDescent="0.2">
      <c r="A15" s="20"/>
      <c r="B15" s="21"/>
      <c r="C15" s="167"/>
      <c r="D15" s="170"/>
      <c r="E15" s="173"/>
    </row>
    <row r="16" spans="1:5" s="3" customFormat="1" x14ac:dyDescent="0.2">
      <c r="A16" s="22">
        <v>0</v>
      </c>
      <c r="B16" s="22">
        <v>1</v>
      </c>
      <c r="C16" s="22">
        <v>2</v>
      </c>
      <c r="D16" s="22">
        <v>3</v>
      </c>
      <c r="E16" s="22">
        <v>4</v>
      </c>
    </row>
    <row r="17" spans="1:5" ht="15" x14ac:dyDescent="0.25">
      <c r="A17" s="23" t="s">
        <v>70</v>
      </c>
      <c r="B17" s="24" t="s">
        <v>71</v>
      </c>
      <c r="C17" s="25">
        <f t="shared" ref="C17:E18" si="0">C19</f>
        <v>193259</v>
      </c>
      <c r="D17" s="25">
        <f>D19</f>
        <v>152499</v>
      </c>
      <c r="E17" s="25">
        <f t="shared" si="0"/>
        <v>40515</v>
      </c>
    </row>
    <row r="18" spans="1:5" ht="15.75" thickBot="1" x14ac:dyDescent="0.3">
      <c r="A18" s="26"/>
      <c r="B18" s="27" t="s">
        <v>72</v>
      </c>
      <c r="C18" s="28">
        <f t="shared" si="0"/>
        <v>41986</v>
      </c>
      <c r="D18" s="28">
        <f>D20</f>
        <v>23883</v>
      </c>
      <c r="E18" s="28">
        <f t="shared" si="0"/>
        <v>17858</v>
      </c>
    </row>
    <row r="19" spans="1:5" ht="15" x14ac:dyDescent="0.25">
      <c r="A19" s="29" t="s">
        <v>73</v>
      </c>
      <c r="B19" s="30" t="s">
        <v>71</v>
      </c>
      <c r="C19" s="25">
        <f t="shared" ref="C19:E20" si="1">C29</f>
        <v>193259</v>
      </c>
      <c r="D19" s="25">
        <f>D29</f>
        <v>152499</v>
      </c>
      <c r="E19" s="25">
        <f t="shared" si="1"/>
        <v>40515</v>
      </c>
    </row>
    <row r="20" spans="1:5" ht="15" x14ac:dyDescent="0.25">
      <c r="A20" s="20" t="s">
        <v>74</v>
      </c>
      <c r="B20" s="31" t="s">
        <v>72</v>
      </c>
      <c r="C20" s="32">
        <f t="shared" si="1"/>
        <v>41986</v>
      </c>
      <c r="D20" s="32">
        <f>D30</f>
        <v>23883</v>
      </c>
      <c r="E20" s="32">
        <f>E30</f>
        <v>17858</v>
      </c>
    </row>
    <row r="21" spans="1:5" ht="15" hidden="1" x14ac:dyDescent="0.25">
      <c r="A21" s="33" t="s">
        <v>75</v>
      </c>
      <c r="B21" s="34" t="s">
        <v>71</v>
      </c>
      <c r="C21" s="35"/>
      <c r="D21" s="25"/>
      <c r="E21" s="25"/>
    </row>
    <row r="22" spans="1:5" ht="15" hidden="1" x14ac:dyDescent="0.25">
      <c r="A22" s="20"/>
      <c r="B22" s="31" t="s">
        <v>72</v>
      </c>
      <c r="C22" s="36"/>
      <c r="D22" s="32"/>
      <c r="E22" s="32"/>
    </row>
    <row r="23" spans="1:5" ht="15" hidden="1" x14ac:dyDescent="0.25">
      <c r="A23" s="37" t="s">
        <v>76</v>
      </c>
      <c r="B23" s="34" t="s">
        <v>71</v>
      </c>
      <c r="C23" s="38"/>
      <c r="D23" s="39"/>
      <c r="E23" s="39"/>
    </row>
    <row r="24" spans="1:5" ht="15" hidden="1" x14ac:dyDescent="0.25">
      <c r="A24" s="40"/>
      <c r="B24" s="31" t="s">
        <v>72</v>
      </c>
      <c r="C24" s="41"/>
      <c r="D24" s="32"/>
      <c r="E24" s="32"/>
    </row>
    <row r="25" spans="1:5" ht="15" hidden="1" x14ac:dyDescent="0.25">
      <c r="A25" s="37" t="s">
        <v>77</v>
      </c>
      <c r="B25" s="30" t="s">
        <v>71</v>
      </c>
      <c r="C25" s="23"/>
      <c r="D25" s="25"/>
      <c r="E25" s="25"/>
    </row>
    <row r="26" spans="1:5" ht="15" hidden="1" customHeight="1" x14ac:dyDescent="0.25">
      <c r="A26" s="40" t="s">
        <v>78</v>
      </c>
      <c r="B26" s="31" t="s">
        <v>72</v>
      </c>
      <c r="C26" s="41"/>
      <c r="D26" s="32"/>
      <c r="E26" s="32"/>
    </row>
    <row r="27" spans="1:5" ht="15" hidden="1" customHeight="1" x14ac:dyDescent="0.25">
      <c r="A27" s="37" t="s">
        <v>79</v>
      </c>
      <c r="B27" s="30" t="s">
        <v>71</v>
      </c>
      <c r="C27" s="38"/>
      <c r="D27" s="39"/>
      <c r="E27" s="39"/>
    </row>
    <row r="28" spans="1:5" ht="15" hidden="1" customHeight="1" x14ac:dyDescent="0.25">
      <c r="A28" s="40" t="s">
        <v>80</v>
      </c>
      <c r="B28" s="31" t="s">
        <v>72</v>
      </c>
      <c r="C28" s="41"/>
      <c r="D28" s="25"/>
      <c r="E28" s="25"/>
    </row>
    <row r="29" spans="1:5" ht="15" x14ac:dyDescent="0.25">
      <c r="A29" s="42" t="s">
        <v>81</v>
      </c>
      <c r="B29" s="34" t="s">
        <v>71</v>
      </c>
      <c r="C29" s="39">
        <f t="shared" ref="C29:E30" si="2">C94</f>
        <v>193259</v>
      </c>
      <c r="D29" s="39">
        <f t="shared" si="2"/>
        <v>152499</v>
      </c>
      <c r="E29" s="39">
        <f t="shared" si="2"/>
        <v>40515</v>
      </c>
    </row>
    <row r="30" spans="1:5" ht="15" x14ac:dyDescent="0.25">
      <c r="A30" s="23" t="s">
        <v>82</v>
      </c>
      <c r="B30" s="30" t="s">
        <v>72</v>
      </c>
      <c r="C30" s="25">
        <f t="shared" si="2"/>
        <v>41986</v>
      </c>
      <c r="D30" s="25">
        <f t="shared" si="2"/>
        <v>23883</v>
      </c>
      <c r="E30" s="25">
        <f t="shared" si="2"/>
        <v>17858</v>
      </c>
    </row>
    <row r="31" spans="1:5" ht="15" x14ac:dyDescent="0.25">
      <c r="A31" s="161" t="s">
        <v>83</v>
      </c>
      <c r="B31" s="162"/>
      <c r="C31" s="162"/>
      <c r="D31" s="162"/>
      <c r="E31" s="163"/>
    </row>
    <row r="32" spans="1:5" ht="15" x14ac:dyDescent="0.25">
      <c r="A32" s="142" t="s">
        <v>84</v>
      </c>
      <c r="B32" s="143"/>
      <c r="C32" s="143"/>
      <c r="D32" s="143"/>
      <c r="E32" s="144"/>
    </row>
    <row r="33" spans="1:5" ht="15" x14ac:dyDescent="0.25">
      <c r="A33" s="18" t="s">
        <v>70</v>
      </c>
      <c r="B33" s="30" t="s">
        <v>71</v>
      </c>
      <c r="C33" s="25">
        <f t="shared" ref="C33:E36" si="3">C35</f>
        <v>103560</v>
      </c>
      <c r="D33" s="25">
        <f>D35</f>
        <v>103560</v>
      </c>
      <c r="E33" s="25">
        <f t="shared" si="3"/>
        <v>0</v>
      </c>
    </row>
    <row r="34" spans="1:5" ht="15.75" thickBot="1" x14ac:dyDescent="0.3">
      <c r="A34" s="26"/>
      <c r="B34" s="43" t="s">
        <v>72</v>
      </c>
      <c r="C34" s="28">
        <f t="shared" si="3"/>
        <v>24762</v>
      </c>
      <c r="D34" s="28">
        <f>D36</f>
        <v>11082</v>
      </c>
      <c r="E34" s="28">
        <f t="shared" si="3"/>
        <v>13680</v>
      </c>
    </row>
    <row r="35" spans="1:5" ht="15" x14ac:dyDescent="0.25">
      <c r="A35" s="29" t="s">
        <v>73</v>
      </c>
      <c r="B35" s="30" t="s">
        <v>71</v>
      </c>
      <c r="C35" s="25">
        <f t="shared" si="3"/>
        <v>103560</v>
      </c>
      <c r="D35" s="25">
        <f>D37</f>
        <v>103560</v>
      </c>
      <c r="E35" s="25">
        <f t="shared" si="3"/>
        <v>0</v>
      </c>
    </row>
    <row r="36" spans="1:5" ht="15" x14ac:dyDescent="0.25">
      <c r="A36" s="20" t="s">
        <v>74</v>
      </c>
      <c r="B36" s="31" t="s">
        <v>72</v>
      </c>
      <c r="C36" s="32">
        <f t="shared" si="3"/>
        <v>24762</v>
      </c>
      <c r="D36" s="25">
        <f>D38</f>
        <v>11082</v>
      </c>
      <c r="E36" s="25">
        <f t="shared" si="3"/>
        <v>13680</v>
      </c>
    </row>
    <row r="37" spans="1:5" ht="15" x14ac:dyDescent="0.25">
      <c r="A37" s="44" t="s">
        <v>81</v>
      </c>
      <c r="B37" s="30" t="s">
        <v>71</v>
      </c>
      <c r="C37" s="39">
        <f t="shared" ref="C37:E38" si="4">C110</f>
        <v>103560</v>
      </c>
      <c r="D37" s="39">
        <f t="shared" si="4"/>
        <v>103560</v>
      </c>
      <c r="E37" s="39">
        <f t="shared" si="4"/>
        <v>0</v>
      </c>
    </row>
    <row r="38" spans="1:5" ht="15" x14ac:dyDescent="0.25">
      <c r="A38" s="18"/>
      <c r="B38" s="30" t="s">
        <v>72</v>
      </c>
      <c r="C38" s="25">
        <f t="shared" si="4"/>
        <v>24762</v>
      </c>
      <c r="D38" s="25">
        <f t="shared" si="4"/>
        <v>11082</v>
      </c>
      <c r="E38" s="25">
        <f t="shared" si="4"/>
        <v>13680</v>
      </c>
    </row>
    <row r="39" spans="1:5" ht="15" x14ac:dyDescent="0.25">
      <c r="A39" s="161" t="s">
        <v>85</v>
      </c>
      <c r="B39" s="162"/>
      <c r="C39" s="162"/>
      <c r="D39" s="162"/>
      <c r="E39" s="163"/>
    </row>
    <row r="40" spans="1:5" ht="15" x14ac:dyDescent="0.25">
      <c r="A40" s="142" t="s">
        <v>84</v>
      </c>
      <c r="B40" s="143"/>
      <c r="C40" s="143"/>
      <c r="D40" s="143"/>
      <c r="E40" s="144"/>
    </row>
    <row r="41" spans="1:5" ht="15" x14ac:dyDescent="0.25">
      <c r="A41" s="18" t="s">
        <v>70</v>
      </c>
      <c r="B41" s="30" t="s">
        <v>71</v>
      </c>
      <c r="C41" s="25">
        <f t="shared" ref="C41:E44" si="5">C43</f>
        <v>3079</v>
      </c>
      <c r="D41" s="25">
        <f>D43</f>
        <v>564</v>
      </c>
      <c r="E41" s="25">
        <f t="shared" si="5"/>
        <v>2515</v>
      </c>
    </row>
    <row r="42" spans="1:5" ht="15.75" thickBot="1" x14ac:dyDescent="0.3">
      <c r="A42" s="26"/>
      <c r="B42" s="43" t="s">
        <v>72</v>
      </c>
      <c r="C42" s="28">
        <f t="shared" si="5"/>
        <v>353</v>
      </c>
      <c r="D42" s="28">
        <f>D44</f>
        <v>5</v>
      </c>
      <c r="E42" s="28">
        <f t="shared" si="5"/>
        <v>348</v>
      </c>
    </row>
    <row r="43" spans="1:5" ht="15" x14ac:dyDescent="0.25">
      <c r="A43" s="29" t="s">
        <v>73</v>
      </c>
      <c r="B43" s="30" t="s">
        <v>71</v>
      </c>
      <c r="C43" s="25">
        <f t="shared" si="5"/>
        <v>3079</v>
      </c>
      <c r="D43" s="25">
        <f>D45</f>
        <v>564</v>
      </c>
      <c r="E43" s="25">
        <f t="shared" si="5"/>
        <v>2515</v>
      </c>
    </row>
    <row r="44" spans="1:5" ht="15" x14ac:dyDescent="0.25">
      <c r="A44" s="20" t="s">
        <v>74</v>
      </c>
      <c r="B44" s="31" t="s">
        <v>72</v>
      </c>
      <c r="C44" s="32">
        <f t="shared" si="5"/>
        <v>353</v>
      </c>
      <c r="D44" s="25">
        <f>D46</f>
        <v>5</v>
      </c>
      <c r="E44" s="25">
        <f t="shared" si="5"/>
        <v>348</v>
      </c>
    </row>
    <row r="45" spans="1:5" ht="15" x14ac:dyDescent="0.25">
      <c r="A45" s="44" t="s">
        <v>81</v>
      </c>
      <c r="B45" s="30" t="s">
        <v>71</v>
      </c>
      <c r="C45" s="39">
        <f t="shared" ref="C45:E46" si="6">C53+C69+C77</f>
        <v>3079</v>
      </c>
      <c r="D45" s="39">
        <f>D53+D69+D77</f>
        <v>564</v>
      </c>
      <c r="E45" s="39">
        <f t="shared" si="6"/>
        <v>2515</v>
      </c>
    </row>
    <row r="46" spans="1:5" ht="15" x14ac:dyDescent="0.25">
      <c r="A46" s="18" t="s">
        <v>82</v>
      </c>
      <c r="B46" s="30" t="s">
        <v>72</v>
      </c>
      <c r="C46" s="25">
        <f t="shared" si="6"/>
        <v>353</v>
      </c>
      <c r="D46" s="25">
        <f>D54+D70+D78</f>
        <v>5</v>
      </c>
      <c r="E46" s="25">
        <f>E54+E70+E78</f>
        <v>348</v>
      </c>
    </row>
    <row r="47" spans="1:5" ht="15" x14ac:dyDescent="0.25">
      <c r="A47" s="161" t="s">
        <v>86</v>
      </c>
      <c r="B47" s="162"/>
      <c r="C47" s="162"/>
      <c r="D47" s="162"/>
      <c r="E47" s="163"/>
    </row>
    <row r="48" spans="1:5" ht="15" x14ac:dyDescent="0.25">
      <c r="A48" s="142" t="s">
        <v>84</v>
      </c>
      <c r="B48" s="143"/>
      <c r="C48" s="143"/>
      <c r="D48" s="143"/>
      <c r="E48" s="144"/>
    </row>
    <row r="49" spans="1:5" x14ac:dyDescent="0.2">
      <c r="A49" s="18" t="s">
        <v>70</v>
      </c>
      <c r="B49" s="19" t="s">
        <v>71</v>
      </c>
      <c r="C49" s="45">
        <f t="shared" ref="C49:E52" si="7">C51</f>
        <v>245</v>
      </c>
      <c r="D49" s="45">
        <f>D51</f>
        <v>245</v>
      </c>
      <c r="E49" s="45">
        <f t="shared" si="7"/>
        <v>0</v>
      </c>
    </row>
    <row r="50" spans="1:5" ht="15" thickBot="1" x14ac:dyDescent="0.25">
      <c r="A50" s="18"/>
      <c r="B50" s="19" t="s">
        <v>72</v>
      </c>
      <c r="C50" s="45">
        <f t="shared" si="7"/>
        <v>245</v>
      </c>
      <c r="D50" s="45">
        <f>D52</f>
        <v>0</v>
      </c>
      <c r="E50" s="45">
        <f t="shared" si="7"/>
        <v>245</v>
      </c>
    </row>
    <row r="51" spans="1:5" ht="15.75" thickTop="1" x14ac:dyDescent="0.25">
      <c r="A51" s="46" t="s">
        <v>73</v>
      </c>
      <c r="B51" s="47" t="s">
        <v>71</v>
      </c>
      <c r="C51" s="48">
        <f t="shared" si="7"/>
        <v>245</v>
      </c>
      <c r="D51" s="49">
        <f>D53</f>
        <v>245</v>
      </c>
      <c r="E51" s="49">
        <f>E53</f>
        <v>0</v>
      </c>
    </row>
    <row r="52" spans="1:5" ht="15" x14ac:dyDescent="0.25">
      <c r="A52" s="20" t="s">
        <v>74</v>
      </c>
      <c r="B52" s="31" t="s">
        <v>72</v>
      </c>
      <c r="C52" s="32">
        <f t="shared" si="7"/>
        <v>245</v>
      </c>
      <c r="D52" s="50">
        <f>D54</f>
        <v>0</v>
      </c>
      <c r="E52" s="50">
        <f>E54</f>
        <v>245</v>
      </c>
    </row>
    <row r="53" spans="1:5" x14ac:dyDescent="0.2">
      <c r="A53" s="44" t="s">
        <v>81</v>
      </c>
      <c r="B53" s="19" t="s">
        <v>71</v>
      </c>
      <c r="C53" s="51">
        <f t="shared" ref="C53:E54" si="8">C139</f>
        <v>245</v>
      </c>
      <c r="D53" s="51">
        <f>D139</f>
        <v>245</v>
      </c>
      <c r="E53" s="51">
        <f t="shared" si="8"/>
        <v>0</v>
      </c>
    </row>
    <row r="54" spans="1:5" x14ac:dyDescent="0.2">
      <c r="A54" s="18"/>
      <c r="B54" s="19" t="s">
        <v>72</v>
      </c>
      <c r="C54" s="45">
        <f t="shared" si="8"/>
        <v>245</v>
      </c>
      <c r="D54" s="45">
        <f>D140</f>
        <v>0</v>
      </c>
      <c r="E54" s="45">
        <f t="shared" si="8"/>
        <v>245</v>
      </c>
    </row>
    <row r="55" spans="1:5" s="52" customFormat="1" ht="15" x14ac:dyDescent="0.25">
      <c r="A55" s="155" t="s">
        <v>87</v>
      </c>
      <c r="B55" s="156"/>
      <c r="C55" s="156"/>
      <c r="D55" s="156"/>
      <c r="E55" s="157"/>
    </row>
    <row r="56" spans="1:5" s="52" customFormat="1" ht="15" x14ac:dyDescent="0.25">
      <c r="A56" s="129" t="s">
        <v>84</v>
      </c>
      <c r="B56" s="130"/>
      <c r="C56" s="130"/>
      <c r="D56" s="130"/>
      <c r="E56" s="131"/>
    </row>
    <row r="57" spans="1:5" s="52" customFormat="1" ht="13.5" customHeight="1" x14ac:dyDescent="0.2">
      <c r="A57" s="53" t="s">
        <v>70</v>
      </c>
      <c r="B57" s="54" t="s">
        <v>71</v>
      </c>
      <c r="C57" s="55">
        <f t="shared" ref="C57:E58" si="9">C59</f>
        <v>2749</v>
      </c>
      <c r="D57" s="55">
        <f>D59</f>
        <v>249</v>
      </c>
      <c r="E57" s="55">
        <f t="shared" si="9"/>
        <v>2500</v>
      </c>
    </row>
    <row r="58" spans="1:5" s="52" customFormat="1" ht="15" thickBot="1" x14ac:dyDescent="0.25">
      <c r="A58" s="56"/>
      <c r="B58" s="57" t="s">
        <v>72</v>
      </c>
      <c r="C58" s="58">
        <f t="shared" si="9"/>
        <v>23</v>
      </c>
      <c r="D58" s="58">
        <f>D60</f>
        <v>5</v>
      </c>
      <c r="E58" s="58">
        <f t="shared" si="9"/>
        <v>18</v>
      </c>
    </row>
    <row r="59" spans="1:5" s="52" customFormat="1" ht="15" x14ac:dyDescent="0.25">
      <c r="A59" s="59" t="s">
        <v>73</v>
      </c>
      <c r="B59" s="60" t="s">
        <v>71</v>
      </c>
      <c r="C59" s="61">
        <f t="shared" ref="C59:E60" si="10">C69</f>
        <v>2749</v>
      </c>
      <c r="D59" s="61">
        <f>D69</f>
        <v>249</v>
      </c>
      <c r="E59" s="61">
        <f t="shared" si="10"/>
        <v>2500</v>
      </c>
    </row>
    <row r="60" spans="1:5" s="52" customFormat="1" ht="15" x14ac:dyDescent="0.25">
      <c r="A60" s="62" t="s">
        <v>74</v>
      </c>
      <c r="B60" s="63" t="s">
        <v>72</v>
      </c>
      <c r="C60" s="64">
        <f t="shared" si="10"/>
        <v>23</v>
      </c>
      <c r="D60" s="64">
        <f>D70</f>
        <v>5</v>
      </c>
      <c r="E60" s="64">
        <f t="shared" si="10"/>
        <v>18</v>
      </c>
    </row>
    <row r="61" spans="1:5" s="52" customFormat="1" hidden="1" x14ac:dyDescent="0.2">
      <c r="A61" s="65" t="s">
        <v>75</v>
      </c>
      <c r="B61" s="66" t="s">
        <v>71</v>
      </c>
      <c r="C61" s="55"/>
      <c r="D61" s="55"/>
      <c r="E61" s="55"/>
    </row>
    <row r="62" spans="1:5" s="52" customFormat="1" hidden="1" x14ac:dyDescent="0.2">
      <c r="A62" s="62"/>
      <c r="B62" s="67" t="s">
        <v>72</v>
      </c>
      <c r="C62" s="68"/>
      <c r="D62" s="68"/>
      <c r="E62" s="68"/>
    </row>
    <row r="63" spans="1:5" s="52" customFormat="1" hidden="1" x14ac:dyDescent="0.2">
      <c r="A63" s="69" t="s">
        <v>76</v>
      </c>
      <c r="B63" s="66" t="s">
        <v>71</v>
      </c>
      <c r="C63" s="55"/>
      <c r="D63" s="55"/>
      <c r="E63" s="55"/>
    </row>
    <row r="64" spans="1:5" s="52" customFormat="1" hidden="1" x14ac:dyDescent="0.2">
      <c r="A64" s="70"/>
      <c r="B64" s="67" t="s">
        <v>72</v>
      </c>
      <c r="C64" s="55"/>
      <c r="D64" s="55"/>
      <c r="E64" s="55"/>
    </row>
    <row r="65" spans="1:5" s="52" customFormat="1" hidden="1" x14ac:dyDescent="0.2">
      <c r="A65" s="69" t="s">
        <v>77</v>
      </c>
      <c r="B65" s="54" t="s">
        <v>71</v>
      </c>
      <c r="C65" s="55"/>
      <c r="D65" s="55"/>
      <c r="E65" s="55"/>
    </row>
    <row r="66" spans="1:5" s="52" customFormat="1" ht="15" hidden="1" customHeight="1" x14ac:dyDescent="0.2">
      <c r="A66" s="70" t="s">
        <v>78</v>
      </c>
      <c r="B66" s="67" t="s">
        <v>72</v>
      </c>
      <c r="C66" s="68"/>
      <c r="D66" s="68"/>
      <c r="E66" s="68"/>
    </row>
    <row r="67" spans="1:5" s="52" customFormat="1" ht="15" hidden="1" customHeight="1" x14ac:dyDescent="0.2">
      <c r="A67" s="69" t="s">
        <v>79</v>
      </c>
      <c r="B67" s="54" t="s">
        <v>71</v>
      </c>
      <c r="C67" s="71"/>
      <c r="D67" s="71"/>
      <c r="E67" s="71"/>
    </row>
    <row r="68" spans="1:5" s="52" customFormat="1" ht="15" hidden="1" customHeight="1" x14ac:dyDescent="0.2">
      <c r="A68" s="70" t="s">
        <v>80</v>
      </c>
      <c r="B68" s="67" t="s">
        <v>72</v>
      </c>
      <c r="C68" s="68"/>
      <c r="D68" s="55"/>
      <c r="E68" s="55"/>
    </row>
    <row r="69" spans="1:5" s="52" customFormat="1" x14ac:dyDescent="0.2">
      <c r="A69" s="72" t="s">
        <v>81</v>
      </c>
      <c r="B69" s="54" t="s">
        <v>71</v>
      </c>
      <c r="C69" s="71">
        <f t="shared" ref="C69:E70" si="11">C153</f>
        <v>2749</v>
      </c>
      <c r="D69" s="71">
        <f>D153</f>
        <v>249</v>
      </c>
      <c r="E69" s="71">
        <f t="shared" si="11"/>
        <v>2500</v>
      </c>
    </row>
    <row r="70" spans="1:5" s="52" customFormat="1" x14ac:dyDescent="0.2">
      <c r="A70" s="53"/>
      <c r="B70" s="54" t="s">
        <v>72</v>
      </c>
      <c r="C70" s="55">
        <f t="shared" si="11"/>
        <v>23</v>
      </c>
      <c r="D70" s="55">
        <f>D154</f>
        <v>5</v>
      </c>
      <c r="E70" s="55">
        <f t="shared" si="11"/>
        <v>18</v>
      </c>
    </row>
    <row r="71" spans="1:5" s="52" customFormat="1" ht="15.75" customHeight="1" x14ac:dyDescent="0.25">
      <c r="A71" s="155" t="s">
        <v>88</v>
      </c>
      <c r="B71" s="156"/>
      <c r="C71" s="156"/>
      <c r="D71" s="156"/>
      <c r="E71" s="157"/>
    </row>
    <row r="72" spans="1:5" s="52" customFormat="1" ht="15.75" customHeight="1" x14ac:dyDescent="0.25">
      <c r="A72" s="129" t="s">
        <v>84</v>
      </c>
      <c r="B72" s="130"/>
      <c r="C72" s="130"/>
      <c r="D72" s="130"/>
      <c r="E72" s="131"/>
    </row>
    <row r="73" spans="1:5" s="52" customFormat="1" ht="15" x14ac:dyDescent="0.25">
      <c r="A73" s="73" t="s">
        <v>70</v>
      </c>
      <c r="B73" s="60" t="s">
        <v>71</v>
      </c>
      <c r="C73" s="61">
        <f t="shared" ref="C73:E76" si="12">C75</f>
        <v>85</v>
      </c>
      <c r="D73" s="61">
        <f>D75</f>
        <v>70</v>
      </c>
      <c r="E73" s="61">
        <f t="shared" si="12"/>
        <v>15</v>
      </c>
    </row>
    <row r="74" spans="1:5" s="52" customFormat="1" ht="15.75" thickBot="1" x14ac:dyDescent="0.3">
      <c r="A74" s="74"/>
      <c r="B74" s="75" t="s">
        <v>72</v>
      </c>
      <c r="C74" s="76">
        <f t="shared" si="12"/>
        <v>85</v>
      </c>
      <c r="D74" s="76">
        <f>D76</f>
        <v>0</v>
      </c>
      <c r="E74" s="76">
        <f t="shared" si="12"/>
        <v>85</v>
      </c>
    </row>
    <row r="75" spans="1:5" s="52" customFormat="1" ht="15" x14ac:dyDescent="0.25">
      <c r="A75" s="59" t="s">
        <v>73</v>
      </c>
      <c r="B75" s="60" t="s">
        <v>71</v>
      </c>
      <c r="C75" s="61">
        <f t="shared" si="12"/>
        <v>85</v>
      </c>
      <c r="D75" s="61">
        <f>D77</f>
        <v>70</v>
      </c>
      <c r="E75" s="61">
        <f t="shared" si="12"/>
        <v>15</v>
      </c>
    </row>
    <row r="76" spans="1:5" s="52" customFormat="1" ht="15" x14ac:dyDescent="0.25">
      <c r="A76" s="62" t="s">
        <v>74</v>
      </c>
      <c r="B76" s="63" t="s">
        <v>72</v>
      </c>
      <c r="C76" s="64">
        <f t="shared" si="12"/>
        <v>85</v>
      </c>
      <c r="D76" s="61">
        <f>D78</f>
        <v>0</v>
      </c>
      <c r="E76" s="61">
        <f t="shared" si="12"/>
        <v>85</v>
      </c>
    </row>
    <row r="77" spans="1:5" s="52" customFormat="1" x14ac:dyDescent="0.2">
      <c r="A77" s="65" t="s">
        <v>81</v>
      </c>
      <c r="B77" s="66" t="s">
        <v>71</v>
      </c>
      <c r="C77" s="71">
        <f t="shared" ref="C77:E78" si="13">C171</f>
        <v>85</v>
      </c>
      <c r="D77" s="71">
        <f>D171</f>
        <v>70</v>
      </c>
      <c r="E77" s="71">
        <f t="shared" si="13"/>
        <v>15</v>
      </c>
    </row>
    <row r="78" spans="1:5" s="52" customFormat="1" x14ac:dyDescent="0.2">
      <c r="A78" s="53" t="s">
        <v>82</v>
      </c>
      <c r="B78" s="54" t="s">
        <v>72</v>
      </c>
      <c r="C78" s="55">
        <f t="shared" si="13"/>
        <v>85</v>
      </c>
      <c r="D78" s="55">
        <f>D172</f>
        <v>0</v>
      </c>
      <c r="E78" s="55">
        <f t="shared" si="13"/>
        <v>85</v>
      </c>
    </row>
    <row r="79" spans="1:5" s="52" customFormat="1" ht="15.75" customHeight="1" x14ac:dyDescent="0.25">
      <c r="A79" s="155" t="s">
        <v>89</v>
      </c>
      <c r="B79" s="156"/>
      <c r="C79" s="156"/>
      <c r="D79" s="156"/>
      <c r="E79" s="157"/>
    </row>
    <row r="80" spans="1:5" s="52" customFormat="1" ht="15.75" customHeight="1" x14ac:dyDescent="0.25">
      <c r="A80" s="129" t="s">
        <v>84</v>
      </c>
      <c r="B80" s="130"/>
      <c r="C80" s="130"/>
      <c r="D80" s="130"/>
      <c r="E80" s="131"/>
    </row>
    <row r="81" spans="1:8" s="52" customFormat="1" ht="15" x14ac:dyDescent="0.25">
      <c r="A81" s="73" t="s">
        <v>70</v>
      </c>
      <c r="B81" s="60" t="s">
        <v>71</v>
      </c>
      <c r="C81" s="61">
        <f t="shared" ref="C81:E84" si="14">C83</f>
        <v>86375</v>
      </c>
      <c r="D81" s="61">
        <f t="shared" si="14"/>
        <v>48375</v>
      </c>
      <c r="E81" s="61">
        <f t="shared" si="14"/>
        <v>38000</v>
      </c>
    </row>
    <row r="82" spans="1:8" s="52" customFormat="1" ht="15.75" thickBot="1" x14ac:dyDescent="0.3">
      <c r="A82" s="74"/>
      <c r="B82" s="75" t="s">
        <v>72</v>
      </c>
      <c r="C82" s="76">
        <f t="shared" si="14"/>
        <v>16626</v>
      </c>
      <c r="D82" s="76">
        <f t="shared" si="14"/>
        <v>12796</v>
      </c>
      <c r="E82" s="76">
        <f t="shared" si="14"/>
        <v>3830</v>
      </c>
    </row>
    <row r="83" spans="1:8" s="52" customFormat="1" ht="15" x14ac:dyDescent="0.25">
      <c r="A83" s="59" t="s">
        <v>73</v>
      </c>
      <c r="B83" s="60" t="s">
        <v>71</v>
      </c>
      <c r="C83" s="61">
        <f t="shared" si="14"/>
        <v>86375</v>
      </c>
      <c r="D83" s="61">
        <f t="shared" si="14"/>
        <v>48375</v>
      </c>
      <c r="E83" s="61">
        <f t="shared" si="14"/>
        <v>38000</v>
      </c>
    </row>
    <row r="84" spans="1:8" s="52" customFormat="1" ht="15" x14ac:dyDescent="0.25">
      <c r="A84" s="62" t="s">
        <v>74</v>
      </c>
      <c r="B84" s="63" t="s">
        <v>72</v>
      </c>
      <c r="C84" s="64">
        <f t="shared" si="14"/>
        <v>16626</v>
      </c>
      <c r="D84" s="61">
        <f t="shared" si="14"/>
        <v>12796</v>
      </c>
      <c r="E84" s="61">
        <f t="shared" si="14"/>
        <v>3830</v>
      </c>
    </row>
    <row r="85" spans="1:8" s="52" customFormat="1" x14ac:dyDescent="0.2">
      <c r="A85" s="65" t="s">
        <v>81</v>
      </c>
      <c r="B85" s="66" t="s">
        <v>71</v>
      </c>
      <c r="C85" s="71">
        <f t="shared" ref="C85:E86" si="15">C185</f>
        <v>86375</v>
      </c>
      <c r="D85" s="71">
        <f t="shared" si="15"/>
        <v>48375</v>
      </c>
      <c r="E85" s="71">
        <f t="shared" si="15"/>
        <v>38000</v>
      </c>
    </row>
    <row r="86" spans="1:8" s="52" customFormat="1" x14ac:dyDescent="0.2">
      <c r="A86" s="53" t="s">
        <v>82</v>
      </c>
      <c r="B86" s="54" t="s">
        <v>72</v>
      </c>
      <c r="C86" s="55">
        <f t="shared" si="15"/>
        <v>16626</v>
      </c>
      <c r="D86" s="55">
        <f t="shared" si="15"/>
        <v>12796</v>
      </c>
      <c r="E86" s="55">
        <f t="shared" si="15"/>
        <v>3830</v>
      </c>
    </row>
    <row r="87" spans="1:8" ht="15" x14ac:dyDescent="0.25">
      <c r="A87" s="158" t="s">
        <v>90</v>
      </c>
      <c r="B87" s="159"/>
      <c r="C87" s="159"/>
      <c r="D87" s="159"/>
      <c r="E87" s="160"/>
    </row>
    <row r="88" spans="1:8" ht="15" x14ac:dyDescent="0.25">
      <c r="A88" s="148" t="s">
        <v>91</v>
      </c>
      <c r="B88" s="149"/>
      <c r="C88" s="149"/>
      <c r="D88" s="149"/>
      <c r="E88" s="150"/>
    </row>
    <row r="89" spans="1:8" ht="15" x14ac:dyDescent="0.25">
      <c r="A89" s="142" t="s">
        <v>84</v>
      </c>
      <c r="B89" s="143"/>
      <c r="C89" s="143"/>
      <c r="D89" s="143"/>
      <c r="E89" s="144"/>
    </row>
    <row r="90" spans="1:8" ht="15" x14ac:dyDescent="0.25">
      <c r="A90" s="18" t="s">
        <v>70</v>
      </c>
      <c r="B90" s="30" t="s">
        <v>71</v>
      </c>
      <c r="C90" s="25">
        <f>C92</f>
        <v>193259</v>
      </c>
      <c r="D90" s="25">
        <f>D92</f>
        <v>152499</v>
      </c>
      <c r="E90" s="25">
        <f>E92</f>
        <v>40515</v>
      </c>
    </row>
    <row r="91" spans="1:8" ht="15.75" thickBot="1" x14ac:dyDescent="0.3">
      <c r="A91" s="26"/>
      <c r="B91" s="43" t="s">
        <v>72</v>
      </c>
      <c r="C91" s="28">
        <f t="shared" ref="C91:E93" si="16">C93</f>
        <v>41986</v>
      </c>
      <c r="D91" s="28">
        <f t="shared" si="16"/>
        <v>23883</v>
      </c>
      <c r="E91" s="28">
        <f t="shared" si="16"/>
        <v>17858</v>
      </c>
    </row>
    <row r="92" spans="1:8" ht="15" x14ac:dyDescent="0.25">
      <c r="A92" s="29" t="s">
        <v>73</v>
      </c>
      <c r="B92" s="30" t="s">
        <v>71</v>
      </c>
      <c r="C92" s="25">
        <f t="shared" si="16"/>
        <v>193259</v>
      </c>
      <c r="D92" s="25">
        <f t="shared" si="16"/>
        <v>152499</v>
      </c>
      <c r="E92" s="25">
        <f t="shared" si="16"/>
        <v>40515</v>
      </c>
    </row>
    <row r="93" spans="1:8" ht="15" x14ac:dyDescent="0.25">
      <c r="A93" s="20" t="s">
        <v>74</v>
      </c>
      <c r="B93" s="31" t="s">
        <v>72</v>
      </c>
      <c r="C93" s="32">
        <f t="shared" si="16"/>
        <v>41986</v>
      </c>
      <c r="D93" s="25">
        <f t="shared" si="16"/>
        <v>23883</v>
      </c>
      <c r="E93" s="25">
        <f t="shared" si="16"/>
        <v>17858</v>
      </c>
    </row>
    <row r="94" spans="1:8" ht="15" x14ac:dyDescent="0.25">
      <c r="A94" s="77" t="s">
        <v>81</v>
      </c>
      <c r="B94" s="30" t="s">
        <v>71</v>
      </c>
      <c r="C94" s="71">
        <f t="shared" ref="C94:E95" si="17">C96+C98+C100+C102</f>
        <v>193259</v>
      </c>
      <c r="D94" s="71">
        <f t="shared" si="17"/>
        <v>152499</v>
      </c>
      <c r="E94" s="71">
        <f t="shared" si="17"/>
        <v>40515</v>
      </c>
      <c r="G94" s="9"/>
      <c r="H94" s="9"/>
    </row>
    <row r="95" spans="1:8" ht="15" x14ac:dyDescent="0.25">
      <c r="A95" s="20" t="s">
        <v>82</v>
      </c>
      <c r="B95" s="31" t="s">
        <v>72</v>
      </c>
      <c r="C95" s="68">
        <f t="shared" si="17"/>
        <v>41986</v>
      </c>
      <c r="D95" s="68">
        <f t="shared" si="17"/>
        <v>23883</v>
      </c>
      <c r="E95" s="68">
        <f t="shared" si="17"/>
        <v>17858</v>
      </c>
      <c r="G95" s="9"/>
      <c r="H95" s="9"/>
    </row>
    <row r="96" spans="1:8" s="6" customFormat="1" ht="15" x14ac:dyDescent="0.25">
      <c r="A96" s="23" t="s">
        <v>92</v>
      </c>
      <c r="B96" s="78" t="s">
        <v>71</v>
      </c>
      <c r="C96" s="39">
        <f t="shared" ref="C96:E97" si="18">C112+C125</f>
        <v>106554</v>
      </c>
      <c r="D96" s="25">
        <f t="shared" si="18"/>
        <v>103809</v>
      </c>
      <c r="E96" s="25">
        <f t="shared" si="18"/>
        <v>2500</v>
      </c>
    </row>
    <row r="97" spans="1:5" s="6" customFormat="1" ht="15" x14ac:dyDescent="0.25">
      <c r="A97" s="79"/>
      <c r="B97" s="78" t="s">
        <v>72</v>
      </c>
      <c r="C97" s="32">
        <f t="shared" si="18"/>
        <v>25030</v>
      </c>
      <c r="D97" s="32">
        <f t="shared" si="18"/>
        <v>11087</v>
      </c>
      <c r="E97" s="32">
        <f t="shared" si="18"/>
        <v>13698</v>
      </c>
    </row>
    <row r="98" spans="1:5" ht="15.75" customHeight="1" x14ac:dyDescent="0.25">
      <c r="A98" s="80" t="s">
        <v>93</v>
      </c>
      <c r="B98" s="81" t="s">
        <v>71</v>
      </c>
      <c r="C98" s="82">
        <f t="shared" ref="C98:E101" si="19">C127</f>
        <v>245</v>
      </c>
      <c r="D98" s="82">
        <f t="shared" si="19"/>
        <v>245</v>
      </c>
      <c r="E98" s="82">
        <f t="shared" si="19"/>
        <v>0</v>
      </c>
    </row>
    <row r="99" spans="1:5" ht="15" x14ac:dyDescent="0.25">
      <c r="A99" s="23"/>
      <c r="B99" s="83" t="s">
        <v>72</v>
      </c>
      <c r="C99" s="82">
        <f t="shared" si="19"/>
        <v>245</v>
      </c>
      <c r="D99" s="82">
        <f t="shared" si="19"/>
        <v>0</v>
      </c>
      <c r="E99" s="82">
        <f t="shared" si="19"/>
        <v>245</v>
      </c>
    </row>
    <row r="100" spans="1:5" ht="15" x14ac:dyDescent="0.25">
      <c r="A100" s="84" t="s">
        <v>94</v>
      </c>
      <c r="B100" s="85" t="s">
        <v>71</v>
      </c>
      <c r="C100" s="86">
        <f t="shared" si="19"/>
        <v>85</v>
      </c>
      <c r="D100" s="86">
        <f t="shared" si="19"/>
        <v>70</v>
      </c>
      <c r="E100" s="86">
        <f t="shared" si="19"/>
        <v>15</v>
      </c>
    </row>
    <row r="101" spans="1:5" ht="15" x14ac:dyDescent="0.25">
      <c r="A101" s="87"/>
      <c r="B101" s="88" t="s">
        <v>72</v>
      </c>
      <c r="C101" s="89">
        <f t="shared" si="19"/>
        <v>85</v>
      </c>
      <c r="D101" s="90">
        <f t="shared" si="19"/>
        <v>0</v>
      </c>
      <c r="E101" s="90">
        <f t="shared" si="19"/>
        <v>85</v>
      </c>
    </row>
    <row r="102" spans="1:5" ht="15" x14ac:dyDescent="0.25">
      <c r="A102" s="84" t="s">
        <v>95</v>
      </c>
      <c r="B102" s="85" t="s">
        <v>71</v>
      </c>
      <c r="C102" s="86">
        <f t="shared" ref="C102:E103" si="20">C185</f>
        <v>86375</v>
      </c>
      <c r="D102" s="86">
        <f t="shared" si="20"/>
        <v>48375</v>
      </c>
      <c r="E102" s="86">
        <f t="shared" si="20"/>
        <v>38000</v>
      </c>
    </row>
    <row r="103" spans="1:5" ht="15" x14ac:dyDescent="0.25">
      <c r="A103" s="73"/>
      <c r="B103" s="91" t="s">
        <v>72</v>
      </c>
      <c r="C103" s="90">
        <f t="shared" si="20"/>
        <v>16626</v>
      </c>
      <c r="D103" s="90">
        <f t="shared" si="20"/>
        <v>12796</v>
      </c>
      <c r="E103" s="90">
        <f t="shared" si="20"/>
        <v>3830</v>
      </c>
    </row>
    <row r="104" spans="1:5" s="6" customFormat="1" ht="15" x14ac:dyDescent="0.25">
      <c r="A104" s="151" t="s">
        <v>96</v>
      </c>
      <c r="B104" s="152"/>
      <c r="C104" s="152"/>
      <c r="D104" s="152"/>
      <c r="E104" s="153"/>
    </row>
    <row r="105" spans="1:5" ht="15" x14ac:dyDescent="0.25">
      <c r="A105" s="142" t="s">
        <v>84</v>
      </c>
      <c r="B105" s="143"/>
      <c r="C105" s="143"/>
      <c r="D105" s="143"/>
      <c r="E105" s="144"/>
    </row>
    <row r="106" spans="1:5" x14ac:dyDescent="0.2">
      <c r="A106" s="18" t="s">
        <v>70</v>
      </c>
      <c r="B106" s="19" t="s">
        <v>71</v>
      </c>
      <c r="C106" s="45">
        <f t="shared" ref="C106:E111" si="21">C108</f>
        <v>103560</v>
      </c>
      <c r="D106" s="45">
        <f t="shared" si="21"/>
        <v>103560</v>
      </c>
      <c r="E106" s="45">
        <f t="shared" si="21"/>
        <v>0</v>
      </c>
    </row>
    <row r="107" spans="1:5" ht="15" thickBot="1" x14ac:dyDescent="0.25">
      <c r="A107" s="26"/>
      <c r="B107" s="92" t="s">
        <v>72</v>
      </c>
      <c r="C107" s="93">
        <f t="shared" si="21"/>
        <v>24762</v>
      </c>
      <c r="D107" s="93">
        <f t="shared" si="21"/>
        <v>11082</v>
      </c>
      <c r="E107" s="93">
        <f t="shared" si="21"/>
        <v>13680</v>
      </c>
    </row>
    <row r="108" spans="1:5" ht="15" x14ac:dyDescent="0.25">
      <c r="A108" s="29" t="s">
        <v>73</v>
      </c>
      <c r="B108" s="30" t="s">
        <v>71</v>
      </c>
      <c r="C108" s="25">
        <f t="shared" si="21"/>
        <v>103560</v>
      </c>
      <c r="D108" s="25">
        <f t="shared" si="21"/>
        <v>103560</v>
      </c>
      <c r="E108" s="25">
        <f t="shared" si="21"/>
        <v>0</v>
      </c>
    </row>
    <row r="109" spans="1:5" ht="15" x14ac:dyDescent="0.25">
      <c r="A109" s="20" t="s">
        <v>74</v>
      </c>
      <c r="B109" s="31" t="s">
        <v>72</v>
      </c>
      <c r="C109" s="32">
        <f t="shared" si="21"/>
        <v>24762</v>
      </c>
      <c r="D109" s="32">
        <f t="shared" si="21"/>
        <v>11082</v>
      </c>
      <c r="E109" s="32">
        <f t="shared" si="21"/>
        <v>13680</v>
      </c>
    </row>
    <row r="110" spans="1:5" ht="15" x14ac:dyDescent="0.25">
      <c r="A110" s="77" t="s">
        <v>81</v>
      </c>
      <c r="B110" s="30" t="s">
        <v>71</v>
      </c>
      <c r="C110" s="25">
        <f t="shared" si="21"/>
        <v>103560</v>
      </c>
      <c r="D110" s="25">
        <f t="shared" si="21"/>
        <v>103560</v>
      </c>
      <c r="E110" s="25">
        <f t="shared" si="21"/>
        <v>0</v>
      </c>
    </row>
    <row r="111" spans="1:5" ht="15" x14ac:dyDescent="0.25">
      <c r="A111" s="41"/>
      <c r="B111" s="31" t="s">
        <v>72</v>
      </c>
      <c r="C111" s="32">
        <f t="shared" si="21"/>
        <v>24762</v>
      </c>
      <c r="D111" s="25">
        <f t="shared" si="21"/>
        <v>11082</v>
      </c>
      <c r="E111" s="25">
        <f t="shared" si="21"/>
        <v>13680</v>
      </c>
    </row>
    <row r="112" spans="1:5" s="6" customFormat="1" ht="15" x14ac:dyDescent="0.25">
      <c r="A112" s="18" t="s">
        <v>92</v>
      </c>
      <c r="B112" s="83" t="s">
        <v>71</v>
      </c>
      <c r="C112" s="51">
        <f t="shared" ref="C112:E113" si="22">C114+C116</f>
        <v>103560</v>
      </c>
      <c r="D112" s="51">
        <f t="shared" si="22"/>
        <v>103560</v>
      </c>
      <c r="E112" s="51">
        <f t="shared" si="22"/>
        <v>0</v>
      </c>
    </row>
    <row r="113" spans="1:7" s="6" customFormat="1" ht="15" x14ac:dyDescent="0.25">
      <c r="A113" s="94"/>
      <c r="B113" s="83" t="s">
        <v>72</v>
      </c>
      <c r="C113" s="95">
        <f t="shared" si="22"/>
        <v>24762</v>
      </c>
      <c r="D113" s="95">
        <f t="shared" si="22"/>
        <v>11082</v>
      </c>
      <c r="E113" s="95">
        <f t="shared" si="22"/>
        <v>13680</v>
      </c>
    </row>
    <row r="114" spans="1:7" s="6" customFormat="1" ht="17.25" customHeight="1" x14ac:dyDescent="0.25">
      <c r="A114" s="135" t="s">
        <v>97</v>
      </c>
      <c r="B114" s="96" t="s">
        <v>71</v>
      </c>
      <c r="C114" s="97">
        <f>SUM(D114:E114)</f>
        <v>47907</v>
      </c>
      <c r="D114" s="98">
        <v>47907</v>
      </c>
      <c r="E114" s="99">
        <v>0</v>
      </c>
    </row>
    <row r="115" spans="1:7" s="6" customFormat="1" ht="22.5" customHeight="1" x14ac:dyDescent="0.25">
      <c r="A115" s="135"/>
      <c r="B115" s="100" t="s">
        <v>72</v>
      </c>
      <c r="C115" s="101">
        <f>SUM(D115:E115)</f>
        <v>23705</v>
      </c>
      <c r="D115" s="101">
        <v>10373</v>
      </c>
      <c r="E115" s="102">
        <v>13332</v>
      </c>
    </row>
    <row r="116" spans="1:7" s="6" customFormat="1" ht="17.25" customHeight="1" x14ac:dyDescent="0.25">
      <c r="A116" s="135" t="s">
        <v>98</v>
      </c>
      <c r="B116" s="96" t="s">
        <v>71</v>
      </c>
      <c r="C116" s="97">
        <f>SUM(D116:E116)</f>
        <v>55653</v>
      </c>
      <c r="D116" s="98">
        <v>55653</v>
      </c>
      <c r="E116" s="99">
        <v>0</v>
      </c>
    </row>
    <row r="117" spans="1:7" s="6" customFormat="1" ht="22.5" customHeight="1" x14ac:dyDescent="0.25">
      <c r="A117" s="154"/>
      <c r="B117" s="103" t="s">
        <v>72</v>
      </c>
      <c r="C117" s="98">
        <f>SUM(D117:E117)</f>
        <v>1057</v>
      </c>
      <c r="D117" s="98">
        <v>709</v>
      </c>
      <c r="E117" s="99">
        <v>348</v>
      </c>
    </row>
    <row r="118" spans="1:7" ht="15" x14ac:dyDescent="0.25">
      <c r="A118" s="136" t="s">
        <v>99</v>
      </c>
      <c r="B118" s="137"/>
      <c r="C118" s="137"/>
      <c r="D118" s="137"/>
      <c r="E118" s="138"/>
      <c r="F118" s="104"/>
      <c r="G118" s="104"/>
    </row>
    <row r="119" spans="1:7" ht="15" x14ac:dyDescent="0.25">
      <c r="A119" s="18" t="s">
        <v>70</v>
      </c>
      <c r="B119" s="30" t="s">
        <v>71</v>
      </c>
      <c r="C119" s="25">
        <f t="shared" ref="C119:E122" si="23">C121</f>
        <v>3079</v>
      </c>
      <c r="D119" s="25">
        <f>D121</f>
        <v>564</v>
      </c>
      <c r="E119" s="25">
        <f t="shared" si="23"/>
        <v>2515</v>
      </c>
    </row>
    <row r="120" spans="1:7" ht="15" x14ac:dyDescent="0.25">
      <c r="A120" s="20"/>
      <c r="B120" s="31" t="s">
        <v>72</v>
      </c>
      <c r="C120" s="32">
        <f t="shared" si="23"/>
        <v>353</v>
      </c>
      <c r="D120" s="32">
        <f>D122</f>
        <v>5</v>
      </c>
      <c r="E120" s="32">
        <f>E122</f>
        <v>348</v>
      </c>
    </row>
    <row r="121" spans="1:7" ht="15" x14ac:dyDescent="0.25">
      <c r="A121" s="29" t="s">
        <v>73</v>
      </c>
      <c r="B121" s="30" t="s">
        <v>71</v>
      </c>
      <c r="C121" s="25">
        <f t="shared" si="23"/>
        <v>3079</v>
      </c>
      <c r="D121" s="25">
        <f>D123</f>
        <v>564</v>
      </c>
      <c r="E121" s="25">
        <f t="shared" si="23"/>
        <v>2515</v>
      </c>
    </row>
    <row r="122" spans="1:7" ht="15" x14ac:dyDescent="0.25">
      <c r="A122" s="20" t="s">
        <v>74</v>
      </c>
      <c r="B122" s="31" t="s">
        <v>72</v>
      </c>
      <c r="C122" s="32">
        <f t="shared" si="23"/>
        <v>353</v>
      </c>
      <c r="D122" s="25">
        <f>D124</f>
        <v>5</v>
      </c>
      <c r="E122" s="25">
        <f t="shared" si="23"/>
        <v>348</v>
      </c>
    </row>
    <row r="123" spans="1:7" ht="15" x14ac:dyDescent="0.25">
      <c r="A123" s="77" t="s">
        <v>81</v>
      </c>
      <c r="B123" s="30" t="s">
        <v>71</v>
      </c>
      <c r="C123" s="39">
        <f t="shared" ref="C123:E124" si="24">C135+C149+C167</f>
        <v>3079</v>
      </c>
      <c r="D123" s="39">
        <f t="shared" si="24"/>
        <v>564</v>
      </c>
      <c r="E123" s="39">
        <f t="shared" si="24"/>
        <v>2515</v>
      </c>
    </row>
    <row r="124" spans="1:7" ht="15" x14ac:dyDescent="0.25">
      <c r="A124" s="20"/>
      <c r="B124" s="31" t="s">
        <v>72</v>
      </c>
      <c r="C124" s="32">
        <f t="shared" si="24"/>
        <v>353</v>
      </c>
      <c r="D124" s="32">
        <f t="shared" si="24"/>
        <v>5</v>
      </c>
      <c r="E124" s="32">
        <f t="shared" si="24"/>
        <v>348</v>
      </c>
    </row>
    <row r="125" spans="1:7" ht="15.75" customHeight="1" x14ac:dyDescent="0.2">
      <c r="A125" s="105" t="s">
        <v>92</v>
      </c>
      <c r="B125" s="81" t="s">
        <v>71</v>
      </c>
      <c r="C125" s="97">
        <f>C139+C153</f>
        <v>2994</v>
      </c>
      <c r="D125" s="98">
        <f>D153</f>
        <v>249</v>
      </c>
      <c r="E125" s="98">
        <f>E153</f>
        <v>2500</v>
      </c>
    </row>
    <row r="126" spans="1:7" x14ac:dyDescent="0.2">
      <c r="A126" s="18"/>
      <c r="B126" s="83" t="s">
        <v>72</v>
      </c>
      <c r="C126" s="101">
        <f>C140+C154</f>
        <v>268</v>
      </c>
      <c r="D126" s="101">
        <f>D154</f>
        <v>5</v>
      </c>
      <c r="E126" s="101">
        <f>E154</f>
        <v>18</v>
      </c>
    </row>
    <row r="127" spans="1:7" ht="15.75" customHeight="1" x14ac:dyDescent="0.2">
      <c r="A127" s="105" t="s">
        <v>93</v>
      </c>
      <c r="B127" s="81" t="s">
        <v>71</v>
      </c>
      <c r="C127" s="98">
        <f t="shared" ref="C127:E128" si="25">C139</f>
        <v>245</v>
      </c>
      <c r="D127" s="98">
        <f>D139</f>
        <v>245</v>
      </c>
      <c r="E127" s="98">
        <f>E139</f>
        <v>0</v>
      </c>
    </row>
    <row r="128" spans="1:7" x14ac:dyDescent="0.2">
      <c r="A128" s="18"/>
      <c r="B128" s="83" t="s">
        <v>72</v>
      </c>
      <c r="C128" s="98">
        <f t="shared" si="25"/>
        <v>245</v>
      </c>
      <c r="D128" s="98">
        <f>D140</f>
        <v>0</v>
      </c>
      <c r="E128" s="98">
        <f t="shared" si="25"/>
        <v>245</v>
      </c>
    </row>
    <row r="129" spans="1:5" x14ac:dyDescent="0.2">
      <c r="A129" s="106" t="s">
        <v>94</v>
      </c>
      <c r="B129" s="107" t="s">
        <v>71</v>
      </c>
      <c r="C129" s="108">
        <f t="shared" ref="C129:E130" si="26">C171</f>
        <v>85</v>
      </c>
      <c r="D129" s="108">
        <f t="shared" si="26"/>
        <v>70</v>
      </c>
      <c r="E129" s="108">
        <f t="shared" si="26"/>
        <v>15</v>
      </c>
    </row>
    <row r="130" spans="1:5" x14ac:dyDescent="0.2">
      <c r="A130" s="53"/>
      <c r="B130" s="109" t="s">
        <v>72</v>
      </c>
      <c r="C130" s="110">
        <f t="shared" si="26"/>
        <v>85</v>
      </c>
      <c r="D130" s="110">
        <f t="shared" si="26"/>
        <v>0</v>
      </c>
      <c r="E130" s="110">
        <f t="shared" si="26"/>
        <v>85</v>
      </c>
    </row>
    <row r="131" spans="1:5" ht="15" x14ac:dyDescent="0.25">
      <c r="A131" s="139" t="s">
        <v>100</v>
      </c>
      <c r="B131" s="140"/>
      <c r="C131" s="140"/>
      <c r="D131" s="140"/>
      <c r="E131" s="141"/>
    </row>
    <row r="132" spans="1:5" ht="15.75" customHeight="1" x14ac:dyDescent="0.25">
      <c r="A132" s="142" t="s">
        <v>84</v>
      </c>
      <c r="B132" s="143"/>
      <c r="C132" s="143"/>
      <c r="D132" s="143"/>
      <c r="E132" s="144"/>
    </row>
    <row r="133" spans="1:5" ht="15" x14ac:dyDescent="0.25">
      <c r="A133" s="23" t="s">
        <v>70</v>
      </c>
      <c r="B133" s="30" t="s">
        <v>71</v>
      </c>
      <c r="C133" s="25">
        <f t="shared" ref="C133:E138" si="27">C135</f>
        <v>245</v>
      </c>
      <c r="D133" s="25">
        <f t="shared" si="27"/>
        <v>245</v>
      </c>
      <c r="E133" s="25">
        <f t="shared" si="27"/>
        <v>0</v>
      </c>
    </row>
    <row r="134" spans="1:5" ht="15.75" thickBot="1" x14ac:dyDescent="0.3">
      <c r="A134" s="111"/>
      <c r="B134" s="43" t="s">
        <v>72</v>
      </c>
      <c r="C134" s="28">
        <f t="shared" si="27"/>
        <v>245</v>
      </c>
      <c r="D134" s="28">
        <f t="shared" si="27"/>
        <v>0</v>
      </c>
      <c r="E134" s="28">
        <f t="shared" si="27"/>
        <v>245</v>
      </c>
    </row>
    <row r="135" spans="1:5" ht="15" x14ac:dyDescent="0.25">
      <c r="A135" s="29" t="s">
        <v>73</v>
      </c>
      <c r="B135" s="30" t="s">
        <v>71</v>
      </c>
      <c r="C135" s="25">
        <f t="shared" si="27"/>
        <v>245</v>
      </c>
      <c r="D135" s="25">
        <f t="shared" si="27"/>
        <v>245</v>
      </c>
      <c r="E135" s="25">
        <f t="shared" si="27"/>
        <v>0</v>
      </c>
    </row>
    <row r="136" spans="1:5" ht="15" x14ac:dyDescent="0.25">
      <c r="A136" s="20" t="s">
        <v>74</v>
      </c>
      <c r="B136" s="31" t="s">
        <v>72</v>
      </c>
      <c r="C136" s="32">
        <f t="shared" si="27"/>
        <v>245</v>
      </c>
      <c r="D136" s="32">
        <f t="shared" si="27"/>
        <v>0</v>
      </c>
      <c r="E136" s="32">
        <f t="shared" si="27"/>
        <v>245</v>
      </c>
    </row>
    <row r="137" spans="1:5" ht="15" x14ac:dyDescent="0.25">
      <c r="A137" s="33" t="s">
        <v>81</v>
      </c>
      <c r="B137" s="34" t="s">
        <v>71</v>
      </c>
      <c r="C137" s="39">
        <f t="shared" si="27"/>
        <v>245</v>
      </c>
      <c r="D137" s="39">
        <f t="shared" si="27"/>
        <v>245</v>
      </c>
      <c r="E137" s="39">
        <f t="shared" si="27"/>
        <v>0</v>
      </c>
    </row>
    <row r="138" spans="1:5" ht="15" x14ac:dyDescent="0.25">
      <c r="A138" s="20"/>
      <c r="B138" s="31" t="s">
        <v>72</v>
      </c>
      <c r="C138" s="32">
        <f t="shared" si="27"/>
        <v>245</v>
      </c>
      <c r="D138" s="32">
        <f t="shared" si="27"/>
        <v>0</v>
      </c>
      <c r="E138" s="32">
        <f t="shared" si="27"/>
        <v>245</v>
      </c>
    </row>
    <row r="139" spans="1:5" ht="15.75" customHeight="1" x14ac:dyDescent="0.25">
      <c r="A139" s="80" t="s">
        <v>93</v>
      </c>
      <c r="B139" s="81" t="s">
        <v>71</v>
      </c>
      <c r="C139" s="82">
        <f t="shared" ref="C139:E140" si="28">C141+C143</f>
        <v>245</v>
      </c>
      <c r="D139" s="82">
        <f>D141+D143</f>
        <v>245</v>
      </c>
      <c r="E139" s="82">
        <f t="shared" si="28"/>
        <v>0</v>
      </c>
    </row>
    <row r="140" spans="1:5" ht="15" x14ac:dyDescent="0.25">
      <c r="A140" s="23"/>
      <c r="B140" s="83" t="s">
        <v>72</v>
      </c>
      <c r="C140" s="82">
        <f t="shared" si="28"/>
        <v>245</v>
      </c>
      <c r="D140" s="82">
        <f>D142+D144</f>
        <v>0</v>
      </c>
      <c r="E140" s="82">
        <f t="shared" si="28"/>
        <v>245</v>
      </c>
    </row>
    <row r="141" spans="1:5" x14ac:dyDescent="0.2">
      <c r="A141" s="112" t="s">
        <v>101</v>
      </c>
      <c r="B141" s="113" t="s">
        <v>71</v>
      </c>
      <c r="C141" s="97">
        <f>SUM(D141:E141)</f>
        <v>175</v>
      </c>
      <c r="D141" s="108">
        <v>175</v>
      </c>
      <c r="E141" s="108">
        <v>0</v>
      </c>
    </row>
    <row r="142" spans="1:5" x14ac:dyDescent="0.2">
      <c r="A142" s="114"/>
      <c r="B142" s="115" t="s">
        <v>72</v>
      </c>
      <c r="C142" s="101">
        <f>SUM(D142:E142)</f>
        <v>175</v>
      </c>
      <c r="D142" s="116">
        <v>0</v>
      </c>
      <c r="E142" s="117">
        <v>175</v>
      </c>
    </row>
    <row r="143" spans="1:5" x14ac:dyDescent="0.2">
      <c r="A143" s="112" t="s">
        <v>102</v>
      </c>
      <c r="B143" s="113" t="s">
        <v>71</v>
      </c>
      <c r="C143" s="97">
        <f>SUM(D143:E143)</f>
        <v>70</v>
      </c>
      <c r="D143" s="108">
        <v>70</v>
      </c>
      <c r="E143" s="108">
        <v>0</v>
      </c>
    </row>
    <row r="144" spans="1:5" x14ac:dyDescent="0.2">
      <c r="A144" s="118"/>
      <c r="B144" s="119" t="s">
        <v>72</v>
      </c>
      <c r="C144" s="98">
        <f>SUM(D144:E144)</f>
        <v>70</v>
      </c>
      <c r="D144" s="110">
        <v>0</v>
      </c>
      <c r="E144" s="120">
        <v>70</v>
      </c>
    </row>
    <row r="145" spans="1:10" s="52" customFormat="1" ht="12.75" customHeight="1" x14ac:dyDescent="0.25">
      <c r="A145" s="145" t="s">
        <v>103</v>
      </c>
      <c r="B145" s="146"/>
      <c r="C145" s="146"/>
      <c r="D145" s="146"/>
      <c r="E145" s="147"/>
    </row>
    <row r="146" spans="1:10" s="52" customFormat="1" ht="15" x14ac:dyDescent="0.25">
      <c r="A146" s="129" t="s">
        <v>84</v>
      </c>
      <c r="B146" s="130"/>
      <c r="C146" s="130"/>
      <c r="D146" s="130"/>
      <c r="E146" s="131"/>
    </row>
    <row r="147" spans="1:10" s="52" customFormat="1" ht="15" x14ac:dyDescent="0.25">
      <c r="A147" s="73" t="s">
        <v>70</v>
      </c>
      <c r="B147" s="60" t="s">
        <v>71</v>
      </c>
      <c r="C147" s="61">
        <f t="shared" ref="C147:E152" si="29">C149</f>
        <v>2749</v>
      </c>
      <c r="D147" s="61">
        <f t="shared" si="29"/>
        <v>249</v>
      </c>
      <c r="E147" s="61">
        <f t="shared" si="29"/>
        <v>2500</v>
      </c>
    </row>
    <row r="148" spans="1:10" s="52" customFormat="1" ht="15.75" thickBot="1" x14ac:dyDescent="0.3">
      <c r="A148" s="74"/>
      <c r="B148" s="75" t="s">
        <v>72</v>
      </c>
      <c r="C148" s="76">
        <f t="shared" si="29"/>
        <v>23</v>
      </c>
      <c r="D148" s="76">
        <f t="shared" si="29"/>
        <v>5</v>
      </c>
      <c r="E148" s="76">
        <f>E150</f>
        <v>18</v>
      </c>
    </row>
    <row r="149" spans="1:10" s="52" customFormat="1" x14ac:dyDescent="0.2">
      <c r="A149" s="59" t="s">
        <v>73</v>
      </c>
      <c r="B149" s="54" t="s">
        <v>71</v>
      </c>
      <c r="C149" s="55">
        <f t="shared" si="29"/>
        <v>2749</v>
      </c>
      <c r="D149" s="55">
        <f t="shared" si="29"/>
        <v>249</v>
      </c>
      <c r="E149" s="55">
        <f t="shared" si="29"/>
        <v>2500</v>
      </c>
    </row>
    <row r="150" spans="1:10" s="52" customFormat="1" x14ac:dyDescent="0.2">
      <c r="A150" s="62" t="s">
        <v>74</v>
      </c>
      <c r="B150" s="67" t="s">
        <v>72</v>
      </c>
      <c r="C150" s="68">
        <f t="shared" si="29"/>
        <v>23</v>
      </c>
      <c r="D150" s="68">
        <f t="shared" si="29"/>
        <v>5</v>
      </c>
      <c r="E150" s="68">
        <f t="shared" si="29"/>
        <v>18</v>
      </c>
    </row>
    <row r="151" spans="1:10" s="52" customFormat="1" x14ac:dyDescent="0.2">
      <c r="A151" s="65" t="s">
        <v>81</v>
      </c>
      <c r="B151" s="66" t="s">
        <v>71</v>
      </c>
      <c r="C151" s="71">
        <f t="shared" si="29"/>
        <v>2749</v>
      </c>
      <c r="D151" s="71">
        <f t="shared" si="29"/>
        <v>249</v>
      </c>
      <c r="E151" s="71">
        <f t="shared" si="29"/>
        <v>2500</v>
      </c>
    </row>
    <row r="152" spans="1:10" s="52" customFormat="1" x14ac:dyDescent="0.2">
      <c r="A152" s="62"/>
      <c r="B152" s="67" t="s">
        <v>72</v>
      </c>
      <c r="C152" s="68">
        <f t="shared" si="29"/>
        <v>23</v>
      </c>
      <c r="D152" s="55">
        <f t="shared" si="29"/>
        <v>5</v>
      </c>
      <c r="E152" s="55">
        <f t="shared" si="29"/>
        <v>18</v>
      </c>
    </row>
    <row r="153" spans="1:10" s="52" customFormat="1" x14ac:dyDescent="0.2">
      <c r="A153" s="53" t="s">
        <v>92</v>
      </c>
      <c r="B153" s="109" t="s">
        <v>71</v>
      </c>
      <c r="C153" s="71">
        <f t="shared" ref="C153:E154" si="30">C155+C157+C159+C161</f>
        <v>2749</v>
      </c>
      <c r="D153" s="71">
        <f t="shared" si="30"/>
        <v>249</v>
      </c>
      <c r="E153" s="71">
        <f t="shared" si="30"/>
        <v>2500</v>
      </c>
    </row>
    <row r="154" spans="1:10" s="52" customFormat="1" x14ac:dyDescent="0.2">
      <c r="A154" s="53"/>
      <c r="B154" s="109" t="s">
        <v>72</v>
      </c>
      <c r="C154" s="68">
        <f t="shared" si="30"/>
        <v>23</v>
      </c>
      <c r="D154" s="68">
        <f t="shared" si="30"/>
        <v>5</v>
      </c>
      <c r="E154" s="68">
        <f t="shared" si="30"/>
        <v>18</v>
      </c>
    </row>
    <row r="155" spans="1:10" x14ac:dyDescent="0.2">
      <c r="A155" s="112" t="s">
        <v>104</v>
      </c>
      <c r="B155" s="113" t="s">
        <v>71</v>
      </c>
      <c r="C155" s="97">
        <f t="shared" ref="C155:C162" si="31">SUM(D155:E155)</f>
        <v>500</v>
      </c>
      <c r="D155" s="108">
        <v>0</v>
      </c>
      <c r="E155" s="110">
        <v>500</v>
      </c>
    </row>
    <row r="156" spans="1:10" x14ac:dyDescent="0.2">
      <c r="A156" s="114"/>
      <c r="B156" s="115" t="s">
        <v>72</v>
      </c>
      <c r="C156" s="101">
        <f t="shared" si="31"/>
        <v>0</v>
      </c>
      <c r="D156" s="116">
        <v>0</v>
      </c>
      <c r="E156" s="117">
        <v>0</v>
      </c>
    </row>
    <row r="157" spans="1:10" s="52" customFormat="1" x14ac:dyDescent="0.2">
      <c r="A157" s="121" t="s">
        <v>105</v>
      </c>
      <c r="B157" s="107" t="s">
        <v>71</v>
      </c>
      <c r="C157" s="97">
        <f t="shared" si="31"/>
        <v>1000</v>
      </c>
      <c r="D157" s="122">
        <v>0</v>
      </c>
      <c r="E157" s="99">
        <v>1000</v>
      </c>
      <c r="G157" s="123"/>
      <c r="J157" s="124"/>
    </row>
    <row r="158" spans="1:10" s="52" customFormat="1" x14ac:dyDescent="0.2">
      <c r="A158" s="125"/>
      <c r="B158" s="126" t="s">
        <v>72</v>
      </c>
      <c r="C158" s="101">
        <f t="shared" si="31"/>
        <v>0</v>
      </c>
      <c r="D158" s="127">
        <v>0</v>
      </c>
      <c r="E158" s="102">
        <v>0</v>
      </c>
    </row>
    <row r="159" spans="1:10" s="52" customFormat="1" x14ac:dyDescent="0.2">
      <c r="A159" s="121" t="s">
        <v>106</v>
      </c>
      <c r="B159" s="107" t="s">
        <v>71</v>
      </c>
      <c r="C159" s="97">
        <f t="shared" si="31"/>
        <v>1000</v>
      </c>
      <c r="D159" s="122">
        <v>0</v>
      </c>
      <c r="E159" s="99">
        <v>1000</v>
      </c>
      <c r="G159" s="123"/>
      <c r="J159" s="124"/>
    </row>
    <row r="160" spans="1:10" s="52" customFormat="1" x14ac:dyDescent="0.2">
      <c r="A160" s="125"/>
      <c r="B160" s="126" t="s">
        <v>72</v>
      </c>
      <c r="C160" s="101">
        <f t="shared" si="31"/>
        <v>0</v>
      </c>
      <c r="D160" s="127">
        <v>0</v>
      </c>
      <c r="E160" s="102">
        <v>0</v>
      </c>
    </row>
    <row r="161" spans="1:5" x14ac:dyDescent="0.2">
      <c r="A161" s="112" t="s">
        <v>107</v>
      </c>
      <c r="B161" s="113" t="s">
        <v>71</v>
      </c>
      <c r="C161" s="97">
        <f t="shared" si="31"/>
        <v>249</v>
      </c>
      <c r="D161" s="108">
        <v>249</v>
      </c>
      <c r="E161" s="110">
        <v>0</v>
      </c>
    </row>
    <row r="162" spans="1:5" x14ac:dyDescent="0.2">
      <c r="A162" s="118"/>
      <c r="B162" s="119" t="s">
        <v>72</v>
      </c>
      <c r="C162" s="98">
        <f t="shared" si="31"/>
        <v>23</v>
      </c>
      <c r="D162" s="110">
        <v>5</v>
      </c>
      <c r="E162" s="120">
        <v>18</v>
      </c>
    </row>
    <row r="163" spans="1:5" ht="15" x14ac:dyDescent="0.25">
      <c r="A163" s="132" t="s">
        <v>88</v>
      </c>
      <c r="B163" s="133"/>
      <c r="C163" s="133"/>
      <c r="D163" s="133"/>
      <c r="E163" s="134"/>
    </row>
    <row r="164" spans="1:5" ht="15" x14ac:dyDescent="0.25">
      <c r="A164" s="129" t="s">
        <v>84</v>
      </c>
      <c r="B164" s="130"/>
      <c r="C164" s="130"/>
      <c r="D164" s="130"/>
      <c r="E164" s="131"/>
    </row>
    <row r="165" spans="1:5" ht="15" x14ac:dyDescent="0.25">
      <c r="A165" s="73" t="s">
        <v>70</v>
      </c>
      <c r="B165" s="60" t="s">
        <v>71</v>
      </c>
      <c r="C165" s="61">
        <f t="shared" ref="C165:E170" si="32">C167</f>
        <v>85</v>
      </c>
      <c r="D165" s="61">
        <f t="shared" si="32"/>
        <v>70</v>
      </c>
      <c r="E165" s="61">
        <f t="shared" si="32"/>
        <v>15</v>
      </c>
    </row>
    <row r="166" spans="1:5" ht="15.75" thickBot="1" x14ac:dyDescent="0.3">
      <c r="A166" s="74"/>
      <c r="B166" s="75" t="s">
        <v>72</v>
      </c>
      <c r="C166" s="76">
        <f t="shared" si="32"/>
        <v>85</v>
      </c>
      <c r="D166" s="76">
        <f t="shared" si="32"/>
        <v>0</v>
      </c>
      <c r="E166" s="76">
        <f t="shared" si="32"/>
        <v>85</v>
      </c>
    </row>
    <row r="167" spans="1:5" ht="15" x14ac:dyDescent="0.25">
      <c r="A167" s="59" t="s">
        <v>73</v>
      </c>
      <c r="B167" s="60" t="s">
        <v>71</v>
      </c>
      <c r="C167" s="61">
        <f t="shared" si="32"/>
        <v>85</v>
      </c>
      <c r="D167" s="61">
        <f t="shared" si="32"/>
        <v>70</v>
      </c>
      <c r="E167" s="61">
        <f t="shared" si="32"/>
        <v>15</v>
      </c>
    </row>
    <row r="168" spans="1:5" ht="15" x14ac:dyDescent="0.25">
      <c r="A168" s="62" t="s">
        <v>74</v>
      </c>
      <c r="B168" s="63" t="s">
        <v>72</v>
      </c>
      <c r="C168" s="64">
        <f t="shared" si="32"/>
        <v>85</v>
      </c>
      <c r="D168" s="64">
        <f t="shared" si="32"/>
        <v>0</v>
      </c>
      <c r="E168" s="64">
        <f t="shared" si="32"/>
        <v>85</v>
      </c>
    </row>
    <row r="169" spans="1:5" ht="15" x14ac:dyDescent="0.25">
      <c r="A169" s="65" t="s">
        <v>81</v>
      </c>
      <c r="B169" s="85" t="s">
        <v>71</v>
      </c>
      <c r="C169" s="61">
        <f t="shared" si="32"/>
        <v>85</v>
      </c>
      <c r="D169" s="61">
        <f t="shared" si="32"/>
        <v>70</v>
      </c>
      <c r="E169" s="61">
        <f t="shared" si="32"/>
        <v>15</v>
      </c>
    </row>
    <row r="170" spans="1:5" ht="15" x14ac:dyDescent="0.25">
      <c r="A170" s="53"/>
      <c r="B170" s="91" t="s">
        <v>72</v>
      </c>
      <c r="C170" s="61">
        <f t="shared" si="32"/>
        <v>85</v>
      </c>
      <c r="D170" s="61">
        <f t="shared" si="32"/>
        <v>0</v>
      </c>
      <c r="E170" s="61">
        <f t="shared" si="32"/>
        <v>85</v>
      </c>
    </row>
    <row r="171" spans="1:5" ht="15" x14ac:dyDescent="0.25">
      <c r="A171" s="84" t="s">
        <v>94</v>
      </c>
      <c r="B171" s="85" t="s">
        <v>71</v>
      </c>
      <c r="C171" s="86">
        <f t="shared" ref="C171:E172" si="33">C173+C175</f>
        <v>85</v>
      </c>
      <c r="D171" s="86">
        <f t="shared" si="33"/>
        <v>70</v>
      </c>
      <c r="E171" s="86">
        <f t="shared" si="33"/>
        <v>15</v>
      </c>
    </row>
    <row r="172" spans="1:5" ht="15" x14ac:dyDescent="0.25">
      <c r="A172" s="87"/>
      <c r="B172" s="88" t="s">
        <v>72</v>
      </c>
      <c r="C172" s="89">
        <f t="shared" si="33"/>
        <v>85</v>
      </c>
      <c r="D172" s="89">
        <f t="shared" si="33"/>
        <v>0</v>
      </c>
      <c r="E172" s="89">
        <f t="shared" si="33"/>
        <v>85</v>
      </c>
    </row>
    <row r="173" spans="1:5" ht="28.5" x14ac:dyDescent="0.2">
      <c r="A173" s="112" t="s">
        <v>108</v>
      </c>
      <c r="B173" s="113" t="s">
        <v>71</v>
      </c>
      <c r="C173" s="97">
        <f>SUM(D173:E173)</f>
        <v>15</v>
      </c>
      <c r="D173" s="108">
        <v>0</v>
      </c>
      <c r="E173" s="110">
        <v>15</v>
      </c>
    </row>
    <row r="174" spans="1:5" x14ac:dyDescent="0.2">
      <c r="A174" s="114"/>
      <c r="B174" s="115" t="s">
        <v>72</v>
      </c>
      <c r="C174" s="101">
        <f>SUM(D174:E174)</f>
        <v>15</v>
      </c>
      <c r="D174" s="116">
        <v>0</v>
      </c>
      <c r="E174" s="117">
        <v>15</v>
      </c>
    </row>
    <row r="175" spans="1:5" x14ac:dyDescent="0.2">
      <c r="A175" s="112" t="s">
        <v>109</v>
      </c>
      <c r="B175" s="113" t="s">
        <v>71</v>
      </c>
      <c r="C175" s="97">
        <f>SUM(D175:E175)</f>
        <v>70</v>
      </c>
      <c r="D175" s="108">
        <v>70</v>
      </c>
      <c r="E175" s="108">
        <v>0</v>
      </c>
    </row>
    <row r="176" spans="1:5" x14ac:dyDescent="0.2">
      <c r="A176" s="118"/>
      <c r="B176" s="119" t="s">
        <v>72</v>
      </c>
      <c r="C176" s="98">
        <f>SUM(D176:E176)</f>
        <v>70</v>
      </c>
      <c r="D176" s="110">
        <v>0</v>
      </c>
      <c r="E176" s="120">
        <v>70</v>
      </c>
    </row>
    <row r="177" spans="1:10" s="128" customFormat="1" ht="15" x14ac:dyDescent="0.25">
      <c r="A177" s="132" t="s">
        <v>89</v>
      </c>
      <c r="B177" s="133"/>
      <c r="C177" s="133"/>
      <c r="D177" s="133"/>
      <c r="E177" s="134"/>
    </row>
    <row r="178" spans="1:10" s="52" customFormat="1" ht="15" x14ac:dyDescent="0.25">
      <c r="A178" s="129" t="s">
        <v>84</v>
      </c>
      <c r="B178" s="130"/>
      <c r="C178" s="130"/>
      <c r="D178" s="130"/>
      <c r="E178" s="131"/>
    </row>
    <row r="179" spans="1:10" s="52" customFormat="1" ht="15" x14ac:dyDescent="0.25">
      <c r="A179" s="73" t="s">
        <v>70</v>
      </c>
      <c r="B179" s="60" t="s">
        <v>71</v>
      </c>
      <c r="C179" s="61">
        <f t="shared" ref="C179:E184" si="34">C181</f>
        <v>86375</v>
      </c>
      <c r="D179" s="61">
        <f t="shared" si="34"/>
        <v>48375</v>
      </c>
      <c r="E179" s="61">
        <f t="shared" si="34"/>
        <v>38000</v>
      </c>
    </row>
    <row r="180" spans="1:10" s="52" customFormat="1" ht="15.75" thickBot="1" x14ac:dyDescent="0.3">
      <c r="A180" s="74"/>
      <c r="B180" s="75" t="s">
        <v>72</v>
      </c>
      <c r="C180" s="76">
        <f t="shared" si="34"/>
        <v>16626</v>
      </c>
      <c r="D180" s="76">
        <f t="shared" si="34"/>
        <v>12796</v>
      </c>
      <c r="E180" s="76">
        <f t="shared" si="34"/>
        <v>3830</v>
      </c>
    </row>
    <row r="181" spans="1:10" s="52" customFormat="1" ht="15" x14ac:dyDescent="0.25">
      <c r="A181" s="59" t="s">
        <v>73</v>
      </c>
      <c r="B181" s="60" t="s">
        <v>71</v>
      </c>
      <c r="C181" s="61">
        <f t="shared" si="34"/>
        <v>86375</v>
      </c>
      <c r="D181" s="61">
        <f t="shared" si="34"/>
        <v>48375</v>
      </c>
      <c r="E181" s="61">
        <f t="shared" si="34"/>
        <v>38000</v>
      </c>
    </row>
    <row r="182" spans="1:10" s="52" customFormat="1" ht="15" x14ac:dyDescent="0.25">
      <c r="A182" s="62" t="s">
        <v>74</v>
      </c>
      <c r="B182" s="63" t="s">
        <v>72</v>
      </c>
      <c r="C182" s="64">
        <f t="shared" si="34"/>
        <v>16626</v>
      </c>
      <c r="D182" s="64">
        <f t="shared" si="34"/>
        <v>12796</v>
      </c>
      <c r="E182" s="64">
        <f t="shared" si="34"/>
        <v>3830</v>
      </c>
    </row>
    <row r="183" spans="1:10" s="52" customFormat="1" ht="15" x14ac:dyDescent="0.25">
      <c r="A183" s="65" t="s">
        <v>81</v>
      </c>
      <c r="B183" s="85" t="s">
        <v>71</v>
      </c>
      <c r="C183" s="61">
        <f t="shared" si="34"/>
        <v>86375</v>
      </c>
      <c r="D183" s="61">
        <f t="shared" si="34"/>
        <v>48375</v>
      </c>
      <c r="E183" s="61">
        <f t="shared" si="34"/>
        <v>38000</v>
      </c>
    </row>
    <row r="184" spans="1:10" s="52" customFormat="1" ht="15" x14ac:dyDescent="0.25">
      <c r="A184" s="53"/>
      <c r="B184" s="91" t="s">
        <v>72</v>
      </c>
      <c r="C184" s="61">
        <f t="shared" si="34"/>
        <v>16626</v>
      </c>
      <c r="D184" s="61">
        <f t="shared" si="34"/>
        <v>12796</v>
      </c>
      <c r="E184" s="61">
        <f t="shared" si="34"/>
        <v>3830</v>
      </c>
    </row>
    <row r="185" spans="1:10" s="128" customFormat="1" ht="15" x14ac:dyDescent="0.25">
      <c r="A185" s="84" t="s">
        <v>95</v>
      </c>
      <c r="B185" s="85" t="s">
        <v>71</v>
      </c>
      <c r="C185" s="86">
        <f t="shared" ref="C185:E186" si="35">C187+C189</f>
        <v>86375</v>
      </c>
      <c r="D185" s="86">
        <f t="shared" si="35"/>
        <v>48375</v>
      </c>
      <c r="E185" s="86">
        <f t="shared" si="35"/>
        <v>38000</v>
      </c>
    </row>
    <row r="186" spans="1:10" s="128" customFormat="1" ht="15" x14ac:dyDescent="0.25">
      <c r="A186" s="87"/>
      <c r="B186" s="88" t="s">
        <v>72</v>
      </c>
      <c r="C186" s="89">
        <f t="shared" si="35"/>
        <v>16626</v>
      </c>
      <c r="D186" s="89">
        <f t="shared" si="35"/>
        <v>12796</v>
      </c>
      <c r="E186" s="89">
        <f t="shared" si="35"/>
        <v>3830</v>
      </c>
    </row>
    <row r="187" spans="1:10" s="52" customFormat="1" ht="18" customHeight="1" x14ac:dyDescent="0.2">
      <c r="A187" s="135" t="s">
        <v>110</v>
      </c>
      <c r="B187" s="96" t="s">
        <v>71</v>
      </c>
      <c r="C187" s="97">
        <f>SUM(D187:E187)</f>
        <v>48375</v>
      </c>
      <c r="D187" s="98">
        <v>48375</v>
      </c>
      <c r="E187" s="99">
        <v>0</v>
      </c>
    </row>
    <row r="188" spans="1:10" s="52" customFormat="1" ht="20.25" customHeight="1" x14ac:dyDescent="0.2">
      <c r="A188" s="135"/>
      <c r="B188" s="100" t="s">
        <v>72</v>
      </c>
      <c r="C188" s="101">
        <f>SUM(D188:E188)</f>
        <v>16626</v>
      </c>
      <c r="D188" s="101">
        <v>12796</v>
      </c>
      <c r="E188" s="102">
        <v>3830</v>
      </c>
    </row>
    <row r="189" spans="1:10" s="52" customFormat="1" x14ac:dyDescent="0.2">
      <c r="A189" s="121" t="s">
        <v>111</v>
      </c>
      <c r="B189" s="107" t="s">
        <v>71</v>
      </c>
      <c r="C189" s="97">
        <f>SUM(D189:E189)</f>
        <v>38000</v>
      </c>
      <c r="D189" s="122">
        <v>0</v>
      </c>
      <c r="E189" s="99">
        <v>38000</v>
      </c>
      <c r="G189" s="123"/>
      <c r="J189" s="124"/>
    </row>
    <row r="190" spans="1:10" s="52" customFormat="1" x14ac:dyDescent="0.2">
      <c r="A190" s="125"/>
      <c r="B190" s="126" t="s">
        <v>72</v>
      </c>
      <c r="C190" s="101">
        <f>SUM(D190:E190)</f>
        <v>0</v>
      </c>
      <c r="D190" s="127">
        <v>0</v>
      </c>
      <c r="E190" s="102">
        <v>0</v>
      </c>
    </row>
  </sheetData>
  <mergeCells count="34">
    <mergeCell ref="A55:E55"/>
    <mergeCell ref="A7:E7"/>
    <mergeCell ref="A8:E8"/>
    <mergeCell ref="C12:C15"/>
    <mergeCell ref="D12:D15"/>
    <mergeCell ref="E12:E15"/>
    <mergeCell ref="A31:E31"/>
    <mergeCell ref="A32:E32"/>
    <mergeCell ref="A39:E39"/>
    <mergeCell ref="A40:E40"/>
    <mergeCell ref="A47:E47"/>
    <mergeCell ref="A48:E48"/>
    <mergeCell ref="A116:A117"/>
    <mergeCell ref="A56:E56"/>
    <mergeCell ref="A71:E71"/>
    <mergeCell ref="A72:E72"/>
    <mergeCell ref="A79:E79"/>
    <mergeCell ref="A80:E80"/>
    <mergeCell ref="A87:E87"/>
    <mergeCell ref="A88:E88"/>
    <mergeCell ref="A89:E89"/>
    <mergeCell ref="A104:E104"/>
    <mergeCell ref="A105:E105"/>
    <mergeCell ref="A114:A115"/>
    <mergeCell ref="A164:E164"/>
    <mergeCell ref="A177:E177"/>
    <mergeCell ref="A178:E178"/>
    <mergeCell ref="A187:A188"/>
    <mergeCell ref="A118:E118"/>
    <mergeCell ref="A131:E131"/>
    <mergeCell ref="A132:E132"/>
    <mergeCell ref="A145:E145"/>
    <mergeCell ref="A146:E146"/>
    <mergeCell ref="A163:E1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Programul de 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2021-04-06T14:31:38Z</dcterms:modified>
</cp:coreProperties>
</file>